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2120" windowHeight="8460" firstSheet="6" activeTab="9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0103_0104" sheetId="5" r:id="rId5"/>
    <sheet name="ЧИСЛЕННОСТЬ 0103_0104" sheetId="6" r:id="rId6"/>
    <sheet name="СПРАВКА 1 0103_0104" sheetId="7" r:id="rId7"/>
    <sheet name="СПРАВКА2 0103_0104" sheetId="8" r:id="rId8"/>
    <sheet name="РАСХОДЫ 0104_0106" sheetId="9" r:id="rId9"/>
    <sheet name="ЧИСЛЕННОСТЬ 0104_0106" sheetId="10" r:id="rId10"/>
    <sheet name="СПРАВКА 1 0104_0106" sheetId="11" r:id="rId11"/>
    <sheet name="СПРАВКА 2 0104_0106" sheetId="12" r:id="rId12"/>
    <sheet name="РАСХОДЫ 0106" sheetId="13" r:id="rId13"/>
    <sheet name="ЧИСЛЕННОСТЬ 0106" sheetId="14" r:id="rId14"/>
    <sheet name="СПРАВКА 1 0106" sheetId="15" r:id="rId15"/>
    <sheet name="СПРАВКА2 0106" sheetId="16" r:id="rId16"/>
    <sheet name="РАСХОДЫ 0106_0412" sheetId="17" r:id="rId17"/>
    <sheet name="ЧИСЛЕННОСТЬ 0106_0412" sheetId="18" r:id="rId18"/>
    <sheet name="СПРАВКА 1 0106_0412" sheetId="19" r:id="rId19"/>
    <sheet name="СПРАВКА 2 0106_0412" sheetId="20" r:id="rId20"/>
    <sheet name="РАСХОДЫ 0505_1006" sheetId="21" r:id="rId21"/>
    <sheet name="ЧИСЛЕННОСТЬ 0505_1006" sheetId="22" r:id="rId22"/>
    <sheet name="СПРАВКА 1 0505_1006" sheetId="23" r:id="rId23"/>
    <sheet name="СПРАВКА2 0505_1006" sheetId="24" r:id="rId24"/>
    <sheet name="РАСХОДЫ 1105_1204" sheetId="25" r:id="rId25"/>
    <sheet name="ЧИСЛЕННОСТЬ 1105_1204" sheetId="26" r:id="rId26"/>
    <sheet name="СПРАВКА 1 1105_1204" sheetId="27" r:id="rId27"/>
    <sheet name="СПРАВКА 2 1105_1204" sheetId="28" r:id="rId28"/>
    <sheet name="Лист1" sheetId="29" r:id="rId29"/>
  </sheets>
  <definedNames>
    <definedName name="_xlnm.Print_Area" localSheetId="3">'СПРАВКА 2 ВСЕГО'!$A$1:$J$23</definedName>
    <definedName name="_xlnm.Print_Area" localSheetId="7">'СПРАВКА2 0103_0104'!$A$1:$J$23</definedName>
    <definedName name="_xlnm.Print_Area" localSheetId="1">'ЧИСЛЕННОСТЬ ВСЕГО '!$A$2:$N$22</definedName>
  </definedNames>
  <calcPr fullCalcOnLoad="1"/>
</workbook>
</file>

<file path=xl/sharedStrings.xml><?xml version="1.0" encoding="utf-8"?>
<sst xmlns="http://schemas.openxmlformats.org/spreadsheetml/2006/main" count="1793" uniqueCount="256">
  <si>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</si>
  <si>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</si>
  <si>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</si>
  <si>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</si>
  <si>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</si>
  <si>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</si>
  <si>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</si>
  <si>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</si>
  <si>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</si>
  <si>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</si>
  <si>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</si>
  <si>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</si>
  <si>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</si>
  <si>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</si>
  <si>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</si>
  <si>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</si>
  <si>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</si>
  <si>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</si>
  <si>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</si>
  <si>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</si>
  <si>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</si>
  <si>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</si>
  <si>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</si>
  <si>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</si>
  <si>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</si>
  <si>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</si>
  <si>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</si>
  <si>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</si>
  <si>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</si>
  <si>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</si>
  <si>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</si>
  <si>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</si>
  <si>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</si>
  <si>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</si>
  <si>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</si>
  <si>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</si>
  <si>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</si>
  <si>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</si>
  <si>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</si>
  <si>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</si>
  <si>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</si>
  <si>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</si>
  <si>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</si>
  <si>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</si>
  <si>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</si>
  <si>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</si>
  <si>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</si>
  <si>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</si>
  <si>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</si>
  <si>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</si>
  <si>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</si>
  <si>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</si>
  <si>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</si>
  <si>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</si>
  <si>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</si>
  <si>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</si>
  <si>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</si>
  <si>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</si>
  <si>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</si>
  <si>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</si>
  <si>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</si>
  <si>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</si>
  <si>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</si>
  <si>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</si>
  <si>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</si>
  <si>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</si>
  <si>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</si>
  <si>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</si>
  <si>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</si>
  <si>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</si>
  <si>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</si>
  <si>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_____________________________</t>
  </si>
  <si>
    <t>____________________________</t>
  </si>
  <si>
    <r>
      <t>Исполнитель</t>
    </r>
    <r>
      <rPr>
        <b/>
        <sz val="10"/>
        <rFont val="Times New Roman"/>
        <family val="1"/>
      </rPr>
      <t xml:space="preserve">                     ________________________</t>
    </r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</si>
  <si>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</si>
  <si>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</si>
  <si>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</si>
  <si>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</si>
  <si>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</si>
  <si>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</si>
  <si>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</si>
  <si>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</si>
  <si>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</si>
  <si>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</si>
  <si>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</si>
  <si>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</si>
  <si>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</si>
  <si>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</si>
  <si>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</si>
  <si>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</si>
  <si>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</si>
  <si>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</si>
  <si>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</si>
  <si>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</si>
  <si>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</si>
  <si>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</si>
  <si>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</si>
  <si>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</si>
  <si>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____________________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</si>
  <si>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</si>
  <si>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</si>
  <si>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</si>
  <si>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</si>
  <si>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</si>
  <si>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</si>
  <si>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</si>
  <si>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</si>
  <si>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</si>
  <si>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</si>
  <si>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</si>
  <si>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</si>
  <si>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</si>
  <si>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</si>
  <si>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</si>
  <si>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</si>
  <si>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</si>
  <si>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</si>
  <si>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</si>
  <si>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</si>
  <si>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</si>
  <si>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</si>
  <si>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</si>
  <si>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</si>
  <si>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</si>
  <si>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</si>
  <si>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</si>
  <si>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</si>
  <si>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</si>
  <si>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</si>
  <si>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</si>
  <si>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</si>
  <si>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</si>
  <si>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</si>
  <si>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</si>
  <si>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</si>
  <si>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</si>
  <si>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</si>
  <si>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</si>
  <si>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</si>
  <si>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</si>
  <si>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</si>
  <si>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</si>
  <si>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</si>
  <si>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</si>
  <si>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</si>
  <si>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</si>
  <si>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</si>
  <si>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"________" _____________________  20________ г.».</t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</si>
  <si>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</si>
  <si>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</si>
  <si>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</si>
  <si>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r>
      <t xml:space="preserve">Функционирование законодательных (представительных) органов государственной власти и местного самоуправления                      
Руководство и управление в сфере установленных функций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0103-0020000-000</t>
    </r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</si>
  <si>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</si>
  <si>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</si>
  <si>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ОБЩЕГОСУДАРСТВЕННЫЕ ВОПРОСЫ
0100-0000000-000</t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</si>
  <si>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</si>
  <si>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Функционирование законодательных (представительных) органов государственной власти и местного самоуправления            
 Руководство и управление в сфере  установленных функций  
   0103-0020000-000</t>
  </si>
  <si>
    <t>В С Е Г О
0000-0000000-000</t>
  </si>
  <si>
    <t>В С Е Г О
  0000-0000000-000</t>
  </si>
  <si>
    <t>ОБЩЕГОСУДАРСТВЕННЫЕ ВОПРОСЫ                                                     
   0100-0000000-000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</si>
  <si>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</si>
  <si>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</si>
  <si>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</si>
  <si>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>ОБЩЕГОСУДАРСТВЕННЫЕ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ВОПРОСЫ 
</t>
    </r>
    <r>
      <rPr>
        <sz val="9"/>
        <rFont val="Times New Roman"/>
        <family val="1"/>
      </rPr>
      <t>0100-0000000-000</t>
    </r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</si>
  <si>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</si>
  <si>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</si>
  <si>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</si>
  <si>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</si>
  <si>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
 Руководство и управление в сфере установленных функций  
   </t>
    </r>
    <r>
      <rPr>
        <sz val="9"/>
        <rFont val="Times New Roman"/>
        <family val="1"/>
      </rPr>
      <t>0104-0020000-000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</si>
  <si>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</si>
  <si>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</si>
  <si>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</si>
  <si>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</si>
  <si>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</si>
  <si>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</si>
  <si>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</si>
  <si>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Обеспечение деятельности финансовых, налоговых и таможенных органов  и органов финансового (финансово-бюджетного) надзора
</t>
    </r>
    <r>
      <rPr>
        <b/>
        <sz val="10"/>
        <rFont val="Times New Roman"/>
        <family val="1"/>
      </rPr>
      <t xml:space="preserve">Руководство  и управление в сфере установленных функций 
</t>
    </r>
    <r>
      <rPr>
        <sz val="9"/>
        <rFont val="Times New Roman"/>
        <family val="1"/>
      </rPr>
      <t>0106-0020000-000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</si>
  <si>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</si>
  <si>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</si>
  <si>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t xml:space="preserve">Руководитель счетной палаты муниципального образования и его заместители 
 Выполнение функций органами местного самоуправления  
 </t>
    </r>
    <r>
      <rPr>
        <sz val="9"/>
        <rFont val="Times New Roman"/>
        <family val="1"/>
      </rPr>
      <t>0106-0022500-012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</si>
  <si>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</si>
  <si>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</si>
  <si>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r>
      <t xml:space="preserve">Другие вопросы в области национальной экономики
 Руководство и управление в сфере установленных функций 
 Центральный аппарат  
 Выполнение функций ораганами местного самоуправления </t>
    </r>
    <r>
      <rPr>
        <sz val="9"/>
        <rFont val="Times New Roman"/>
        <family val="1"/>
      </rPr>
      <t xml:space="preserve">
 0412-0020400-012</t>
    </r>
  </si>
  <si>
    <t>Другие вопросы в области образования  
Руководство и управление в сфере установленных функций 
Центральный аппарат  
Выполнение функций орагнов местного самоуправления  
 1105-0020400-012</t>
  </si>
  <si>
    <t>Другие вопросы в области средств массовой информации
Руководство и управление в сфере   установленных функций  
 Центральный аппарат     
 Выполнение функций органами местного самоуправления   
   1204-0020400-012</t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</si>
  <si>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
КСП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</si>
  <si>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Финансовый отдел </t>
    </r>
  </si>
  <si>
    <r>
      <t xml:space="preserve"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</t>
    </r>
    <r>
      <rPr>
        <sz val="9"/>
        <rFont val="Times New Roman"/>
        <family val="1"/>
      </rPr>
      <t>0505-0020400-012</t>
    </r>
  </si>
  <si>
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 0709-0020400-012            </t>
  </si>
  <si>
    <r>
      <t xml:space="preserve"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</t>
    </r>
    <r>
      <rPr>
        <sz val="9"/>
        <rFont val="Times New Roman"/>
        <family val="1"/>
      </rPr>
      <t>0804-0020400-012</t>
    </r>
  </si>
  <si>
    <r>
      <t xml:space="preserve"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</t>
    </r>
    <r>
      <rPr>
        <sz val="9"/>
        <rFont val="Times New Roman"/>
        <family val="1"/>
      </rPr>
      <t>1006-0020400-012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</si>
  <si>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</si>
  <si>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</si>
  <si>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</si>
  <si>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</si>
  <si>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Обеспечение деятельности финансовых, налоговых и таможенных органов  и органов финансового (финансово-бюджетного) надзора
Руководство  и управление в сфере установленных функций 
0106-0020000-000</t>
  </si>
  <si>
    <t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0505-0020400-012</t>
  </si>
  <si>
    <t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0804-0020400-012</t>
  </si>
  <si>
    <t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1006-0020400-012</t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</si>
  <si>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    </t>
    </r>
    <r>
      <rPr>
        <b/>
        <sz val="9"/>
        <rFont val="Times New Roman"/>
        <family val="1"/>
      </rPr>
      <t xml:space="preserve">       </t>
    </r>
  </si>
  <si>
    <t>___________________</t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</si>
  <si>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 xml:space="preserve">Финансовый отдел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</si>
  <si>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>КСП</t>
    </r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</si>
  <si>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</t>
    </r>
    <r>
      <rPr>
        <b/>
        <sz val="9"/>
        <rFont val="Times New Roman"/>
        <family val="1"/>
      </rPr>
      <t xml:space="preserve">           </t>
    </r>
  </si>
  <si>
    <t>Форма   14 МО, с.6</t>
  </si>
  <si>
    <t>Форма   14 МО, с. 7</t>
  </si>
  <si>
    <t>Форма 14 МО, с. 8</t>
  </si>
  <si>
    <t>Форма   14 МО, с.9</t>
  </si>
  <si>
    <t>Форма   14 МО, с. 10</t>
  </si>
  <si>
    <t>Форма   14 МО, с.11</t>
  </si>
  <si>
    <t>Форма 14 МО, с. 12</t>
  </si>
  <si>
    <t>Форма   14 МО, с.13</t>
  </si>
  <si>
    <t>Форма   14 МО, с.14</t>
  </si>
  <si>
    <t>Форма   14 МО, с. 15</t>
  </si>
  <si>
    <t>Форма 14 МО, с. 16</t>
  </si>
  <si>
    <t>Форма   14 МО, с.17</t>
  </si>
  <si>
    <t>Форма   14 МО, с. 18</t>
  </si>
  <si>
    <t>Форма   14 МО, с. 19</t>
  </si>
  <si>
    <t>Форма 14 МО, с.20</t>
  </si>
  <si>
    <t>Форма   14 МО, с.21</t>
  </si>
  <si>
    <t>Форма   14 МО, с.22</t>
  </si>
  <si>
    <t>Форма   14 МО, с. 23</t>
  </si>
  <si>
    <t>Форма 14 МО, с. 24</t>
  </si>
  <si>
    <t>Форма   14 МО, с.25</t>
  </si>
  <si>
    <t>Форма   14 МО, с. 26</t>
  </si>
  <si>
    <t>Форма   14 МО, с. 27</t>
  </si>
  <si>
    <t>Форма 14 МО, с. 28</t>
  </si>
  <si>
    <t>ПОЧЕПСКИЙ    МУНИЦИПАЛЬНЫЙ    РАЙОН   (сводный)</t>
  </si>
  <si>
    <t xml:space="preserve">НА 1    ИЮЛЯ     2018 ГОДА </t>
  </si>
  <si>
    <t>386</t>
  </si>
  <si>
    <t>217</t>
  </si>
  <si>
    <t>15</t>
  </si>
  <si>
    <t>4593</t>
  </si>
  <si>
    <t>2051</t>
  </si>
  <si>
    <t>96</t>
  </si>
  <si>
    <t>74</t>
  </si>
  <si>
    <t>166</t>
  </si>
  <si>
    <t>630</t>
  </si>
  <si>
    <t>201</t>
  </si>
  <si>
    <t>100</t>
  </si>
  <si>
    <t>147</t>
  </si>
  <si>
    <t>87</t>
  </si>
  <si>
    <t>864</t>
  </si>
  <si>
    <t>1323</t>
  </si>
  <si>
    <t>527</t>
  </si>
  <si>
    <t>1832</t>
  </si>
  <si>
    <t>585</t>
  </si>
  <si>
    <t>484</t>
  </si>
  <si>
    <t>23393</t>
  </si>
  <si>
    <t>1246</t>
  </si>
  <si>
    <t>378</t>
  </si>
  <si>
    <t>930</t>
  </si>
  <si>
    <t>66</t>
  </si>
  <si>
    <t>348</t>
  </si>
  <si>
    <t>158</t>
  </si>
  <si>
    <t>16700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</si>
</sst>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;@"/>
    <numFmt numFmtId="165" formatCode="0.00;\-0.00;;@"/>
    <numFmt numFmtId="166" formatCode="0.00_ ;\-0.00\ "/>
    <numFmt numFmtId="167" formatCode="#,##0.0"/>
  </numFmts>
  <fonts count="6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6" fillId="0" borderId="0" xfId="0" applyFont="1" applyAlignment="1">
      <alignment horizontal="left" vertical="center"/>
    </xf>
    <xf numFmtId="49" fontId="12" fillId="0" borderId="22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17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24" xfId="0" applyFont="1" applyBorder="1" applyAlignment="1">
      <alignment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49" fontId="12" fillId="0" borderId="25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0" fontId="13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24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3" fillId="0" borderId="30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/>
    </xf>
    <xf numFmtId="0" fontId="12" fillId="0" borderId="21" xfId="0" applyFont="1" applyBorder="1" applyAlignment="1">
      <alignment horizontal="left" vertical="top"/>
    </xf>
    <xf numFmtId="0" fontId="12" fillId="0" borderId="32" xfId="0" applyFont="1" applyFill="1" applyBorder="1" applyAlignment="1">
      <alignment horizontal="center" vertical="top"/>
    </xf>
    <xf numFmtId="0" fontId="4" fillId="0" borderId="35" xfId="0" applyFont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0" fontId="20" fillId="0" borderId="38" xfId="0" applyFont="1" applyBorder="1" applyAlignment="1">
      <alignment/>
    </xf>
    <xf numFmtId="49" fontId="20" fillId="0" borderId="39" xfId="0" applyNumberFormat="1" applyFont="1" applyBorder="1" applyAlignment="1">
      <alignment horizontal="center"/>
    </xf>
    <xf numFmtId="49" fontId="20" fillId="0" borderId="40" xfId="0" applyNumberFormat="1" applyFont="1" applyBorder="1" applyAlignment="1">
      <alignment horizontal="center"/>
    </xf>
    <xf numFmtId="49" fontId="20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20" fillId="0" borderId="39" xfId="0" applyFont="1" applyBorder="1" applyAlignment="1">
      <alignment horizontal="left" vertical="top"/>
    </xf>
    <xf numFmtId="49" fontId="13" fillId="0" borderId="41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wrapText="1"/>
    </xf>
    <xf numFmtId="0" fontId="12" fillId="0" borderId="25" xfId="0" applyFont="1" applyBorder="1" applyAlignment="1">
      <alignment horizontal="left" wrapText="1" indent="2"/>
    </xf>
    <xf numFmtId="0" fontId="20" fillId="0" borderId="26" xfId="0" applyFont="1" applyBorder="1" applyAlignment="1">
      <alignment horizontal="left" wrapText="1" indent="6"/>
    </xf>
    <xf numFmtId="0" fontId="20" fillId="0" borderId="42" xfId="0" applyFont="1" applyBorder="1" applyAlignment="1">
      <alignment horizontal="left" wrapText="1" indent="6"/>
    </xf>
    <xf numFmtId="0" fontId="22" fillId="0" borderId="26" xfId="0" applyFont="1" applyBorder="1" applyAlignment="1">
      <alignment horizontal="left" wrapText="1" indent="10"/>
    </xf>
    <xf numFmtId="0" fontId="18" fillId="0" borderId="26" xfId="0" applyFont="1" applyBorder="1" applyAlignment="1">
      <alignment horizontal="left" wrapText="1" indent="8"/>
    </xf>
    <xf numFmtId="0" fontId="13" fillId="0" borderId="27" xfId="0" applyFont="1" applyFill="1" applyBorder="1" applyAlignment="1">
      <alignment horizontal="left" wrapText="1" indent="2"/>
    </xf>
    <xf numFmtId="0" fontId="12" fillId="0" borderId="2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0" fontId="12" fillId="0" borderId="45" xfId="0" applyFont="1" applyBorder="1" applyAlignment="1">
      <alignment/>
    </xf>
    <xf numFmtId="49" fontId="12" fillId="0" borderId="46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49" fontId="12" fillId="0" borderId="45" xfId="0" applyNumberFormat="1" applyFont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6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22" fillId="0" borderId="42" xfId="0" applyFont="1" applyBorder="1" applyAlignment="1">
      <alignment horizontal="left" wrapText="1" indent="10"/>
    </xf>
    <xf numFmtId="49" fontId="22" fillId="0" borderId="40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0" fontId="2" fillId="0" borderId="3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7" fillId="0" borderId="50" xfId="0" applyFont="1" applyFill="1" applyBorder="1" applyAlignment="1">
      <alignment horizontal="left" vertical="justify" wrapText="1"/>
    </xf>
    <xf numFmtId="49" fontId="2" fillId="0" borderId="5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47" xfId="0" applyFont="1" applyBorder="1" applyAlignment="1">
      <alignment/>
    </xf>
    <xf numFmtId="0" fontId="7" fillId="0" borderId="54" xfId="0" applyFont="1" applyBorder="1" applyAlignment="1">
      <alignment horizontal="center" vertical="center" wrapText="1"/>
    </xf>
    <xf numFmtId="49" fontId="12" fillId="0" borderId="55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2" xfId="0" applyFont="1" applyBorder="1" applyAlignment="1">
      <alignment horizontal="left" wrapText="1" indent="6"/>
    </xf>
    <xf numFmtId="0" fontId="7" fillId="0" borderId="25" xfId="0" applyFont="1" applyBorder="1" applyAlignment="1">
      <alignment horizontal="left" wrapText="1" indent="10"/>
    </xf>
    <xf numFmtId="0" fontId="7" fillId="0" borderId="58" xfId="0" applyFont="1" applyBorder="1" applyAlignment="1">
      <alignment horizontal="left" wrapText="1" indent="10"/>
    </xf>
    <xf numFmtId="0" fontId="2" fillId="0" borderId="25" xfId="0" applyFont="1" applyBorder="1" applyAlignment="1">
      <alignment wrapText="1"/>
    </xf>
    <xf numFmtId="0" fontId="2" fillId="0" borderId="30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49" xfId="0" applyFont="1" applyBorder="1" applyAlignment="1">
      <alignment horizontal="left" wrapText="1" indent="6"/>
    </xf>
    <xf numFmtId="0" fontId="7" fillId="0" borderId="60" xfId="0" applyFont="1" applyBorder="1" applyAlignment="1">
      <alignment horizontal="left" wrapText="1" indent="10"/>
    </xf>
    <xf numFmtId="0" fontId="2" fillId="0" borderId="52" xfId="0" applyFont="1" applyFill="1" applyBorder="1" applyAlignment="1">
      <alignment horizontal="left" vertical="top" wrapText="1"/>
    </xf>
    <xf numFmtId="49" fontId="3" fillId="0" borderId="53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NumberFormat="1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0" fontId="4" fillId="0" borderId="3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8" fillId="0" borderId="4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6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164" fontId="19" fillId="0" borderId="44" xfId="0" applyNumberFormat="1" applyFont="1" applyFill="1" applyBorder="1" applyAlignment="1">
      <alignment horizontal="center"/>
    </xf>
    <xf numFmtId="164" fontId="19" fillId="0" borderId="66" xfId="0" applyNumberFormat="1" applyFont="1" applyFill="1" applyBorder="1" applyAlignment="1">
      <alignment horizontal="center"/>
    </xf>
    <xf numFmtId="3" fontId="25" fillId="0" borderId="16" xfId="0" applyNumberFormat="1" applyFont="1" applyBorder="1" applyAlignment="1">
      <alignment/>
    </xf>
    <xf numFmtId="3" fontId="25" fillId="0" borderId="15" xfId="0" applyNumberFormat="1" applyFont="1" applyBorder="1" applyAlignment="1">
      <alignment horizontal="center" vertical="top"/>
    </xf>
    <xf numFmtId="3" fontId="25" fillId="0" borderId="17" xfId="0" applyNumberFormat="1" applyFont="1" applyBorder="1" applyAlignment="1">
      <alignment horizontal="center" vertical="top"/>
    </xf>
    <xf numFmtId="3" fontId="19" fillId="0" borderId="66" xfId="0" applyNumberFormat="1" applyFont="1" applyFill="1" applyBorder="1" applyAlignment="1">
      <alignment horizontal="center"/>
    </xf>
    <xf numFmtId="49" fontId="19" fillId="0" borderId="44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49" fontId="12" fillId="0" borderId="44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5" fontId="19" fillId="0" borderId="44" xfId="0" applyNumberFormat="1" applyFont="1" applyFill="1" applyBorder="1" applyAlignment="1">
      <alignment horizontal="center"/>
    </xf>
    <xf numFmtId="165" fontId="19" fillId="0" borderId="65" xfId="0" applyNumberFormat="1" applyFont="1" applyFill="1" applyBorder="1" applyAlignment="1">
      <alignment horizontal="center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8" fillId="0" borderId="71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19" fillId="0" borderId="66" xfId="0" applyNumberFormat="1" applyFont="1" applyFill="1" applyBorder="1" applyAlignment="1" applyProtection="1">
      <alignment horizontal="center"/>
      <protection locked="0"/>
    </xf>
    <xf numFmtId="164" fontId="19" fillId="0" borderId="44" xfId="0" applyNumberFormat="1" applyFont="1" applyFill="1" applyBorder="1" applyAlignment="1" applyProtection="1">
      <alignment horizontal="center"/>
      <protection locked="0"/>
    </xf>
    <xf numFmtId="164" fontId="19" fillId="0" borderId="23" xfId="0" applyNumberFormat="1" applyFont="1" applyFill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left"/>
      <protection locked="0"/>
    </xf>
    <xf numFmtId="0" fontId="20" fillId="0" borderId="24" xfId="0" applyFont="1" applyBorder="1" applyAlignment="1" applyProtection="1">
      <alignment vertical="center"/>
      <protection locked="0"/>
    </xf>
    <xf numFmtId="165" fontId="19" fillId="0" borderId="44" xfId="0" applyNumberFormat="1" applyFont="1" applyFill="1" applyBorder="1" applyAlignment="1" applyProtection="1">
      <alignment horizontal="center"/>
      <protection locked="0"/>
    </xf>
    <xf numFmtId="165" fontId="19" fillId="0" borderId="65" xfId="0" applyNumberFormat="1" applyFont="1" applyFill="1" applyBorder="1" applyAlignment="1" applyProtection="1">
      <alignment horizontal="center"/>
      <protection locked="0"/>
    </xf>
    <xf numFmtId="165" fontId="19" fillId="0" borderId="44" xfId="0" applyNumberFormat="1" applyFont="1" applyFill="1" applyBorder="1" applyAlignment="1" applyProtection="1">
      <alignment horizontal="center"/>
      <protection/>
    </xf>
    <xf numFmtId="165" fontId="19" fillId="0" borderId="65" xfId="0" applyNumberFormat="1" applyFont="1" applyFill="1" applyBorder="1" applyAlignment="1" applyProtection="1">
      <alignment horizontal="center"/>
      <protection/>
    </xf>
    <xf numFmtId="164" fontId="19" fillId="0" borderId="66" xfId="0" applyNumberFormat="1" applyFont="1" applyFill="1" applyBorder="1" applyAlignment="1" applyProtection="1">
      <alignment horizontal="center"/>
      <protection/>
    </xf>
    <xf numFmtId="49" fontId="1" fillId="0" borderId="51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0" borderId="49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17" xfId="0" applyFont="1" applyBorder="1" applyAlignment="1" applyProtection="1">
      <alignment horizontal="center"/>
      <protection/>
    </xf>
    <xf numFmtId="3" fontId="19" fillId="0" borderId="66" xfId="0" applyNumberFormat="1" applyFont="1" applyFill="1" applyBorder="1" applyAlignment="1" applyProtection="1">
      <alignment horizontal="center"/>
      <protection locked="0"/>
    </xf>
    <xf numFmtId="49" fontId="19" fillId="0" borderId="44" xfId="0" applyNumberFormat="1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164" fontId="19" fillId="0" borderId="44" xfId="0" applyNumberFormat="1" applyFont="1" applyFill="1" applyBorder="1" applyAlignment="1" applyProtection="1">
      <alignment horizontal="center"/>
      <protection/>
    </xf>
    <xf numFmtId="49" fontId="12" fillId="0" borderId="44" xfId="0" applyNumberFormat="1" applyFont="1" applyFill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/>
      <protection/>
    </xf>
    <xf numFmtId="3" fontId="25" fillId="0" borderId="16" xfId="0" applyNumberFormat="1" applyFont="1" applyBorder="1" applyAlignment="1" applyProtection="1">
      <alignment/>
      <protection/>
    </xf>
    <xf numFmtId="49" fontId="12" fillId="0" borderId="46" xfId="0" applyNumberFormat="1" applyFont="1" applyBorder="1" applyAlignment="1" applyProtection="1">
      <alignment horizontal="center"/>
      <protection/>
    </xf>
    <xf numFmtId="3" fontId="25" fillId="0" borderId="15" xfId="0" applyNumberFormat="1" applyFont="1" applyBorder="1" applyAlignment="1" applyProtection="1">
      <alignment horizontal="center" vertical="top"/>
      <protection/>
    </xf>
    <xf numFmtId="49" fontId="12" fillId="0" borderId="47" xfId="0" applyNumberFormat="1" applyFont="1" applyBorder="1" applyAlignment="1" applyProtection="1">
      <alignment horizontal="center"/>
      <protection/>
    </xf>
    <xf numFmtId="3" fontId="25" fillId="0" borderId="17" xfId="0" applyNumberFormat="1" applyFont="1" applyBorder="1" applyAlignment="1" applyProtection="1">
      <alignment horizontal="center" vertical="top"/>
      <protection/>
    </xf>
    <xf numFmtId="49" fontId="12" fillId="0" borderId="45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12" fillId="0" borderId="15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6" xfId="0" applyFont="1" applyBorder="1" applyAlignment="1" applyProtection="1">
      <alignment horizontal="left" vertical="top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12" fillId="0" borderId="48" xfId="0" applyFont="1" applyFill="1" applyBorder="1" applyAlignment="1" applyProtection="1">
      <alignment horizontal="center"/>
      <protection/>
    </xf>
    <xf numFmtId="164" fontId="19" fillId="0" borderId="23" xfId="0" applyNumberFormat="1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46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0" fontId="1" fillId="0" borderId="47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2" fontId="19" fillId="0" borderId="44" xfId="0" applyNumberFormat="1" applyFont="1" applyFill="1" applyBorder="1" applyAlignment="1">
      <alignment horizontal="center"/>
    </xf>
    <xf numFmtId="2" fontId="19" fillId="0" borderId="65" xfId="0" applyNumberFormat="1" applyFont="1" applyFill="1" applyBorder="1" applyAlignment="1">
      <alignment horizontal="center"/>
    </xf>
    <xf numFmtId="2" fontId="19" fillId="0" borderId="66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 vertical="center"/>
    </xf>
    <xf numFmtId="164" fontId="19" fillId="0" borderId="30" xfId="0" applyNumberFormat="1" applyFont="1" applyFill="1" applyBorder="1" applyAlignment="1">
      <alignment horizontal="center" vertical="center"/>
    </xf>
    <xf numFmtId="164" fontId="19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164" fontId="19" fillId="0" borderId="30" xfId="0" applyNumberFormat="1" applyFont="1" applyFill="1" applyBorder="1" applyAlignment="1" applyProtection="1">
      <alignment horizontal="center" vertical="center"/>
      <protection/>
    </xf>
    <xf numFmtId="164" fontId="1" fillId="0" borderId="50" xfId="0" applyNumberFormat="1" applyFont="1" applyFill="1" applyBorder="1" applyAlignment="1">
      <alignment horizontal="center" vertical="center"/>
    </xf>
    <xf numFmtId="164" fontId="19" fillId="0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/>
    </xf>
    <xf numFmtId="164" fontId="19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3" fontId="19" fillId="0" borderId="66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" fillId="0" borderId="7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20" fillId="0" borderId="24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7" fillId="0" borderId="78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2" fillId="0" borderId="5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7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 horizontal="right" vertical="top"/>
    </xf>
    <xf numFmtId="0" fontId="7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51"/>
  <sheetViews>
    <sheetView zoomScale="62" zoomScaleNormal="62" zoomScalePageLayoutView="0" workbookViewId="0" topLeftCell="A19">
      <selection activeCell="H21" sqref="H21"/>
    </sheetView>
  </sheetViews>
  <sheetFormatPr defaultColWidth="9.00390625" defaultRowHeight="12.75"/>
  <cols>
    <col min="1" max="1" width="104.375" style="10" customWidth="1"/>
    <col min="2" max="2" width="7.625" style="15" customWidth="1"/>
    <col min="3" max="3" width="26.875" style="9" customWidth="1"/>
    <col min="4" max="4" width="24.00390625" style="9" customWidth="1"/>
    <col min="5" max="5" width="25.00390625" style="9" customWidth="1"/>
    <col min="6" max="6" width="24.875" style="9" customWidth="1"/>
    <col min="7" max="7" width="27.25390625" style="9" customWidth="1"/>
    <col min="8" max="8" width="25.00390625" style="9" customWidth="1"/>
    <col min="9" max="9" width="31.00390625" style="9" customWidth="1"/>
    <col min="10" max="10" width="24.25390625" style="9" customWidth="1"/>
    <col min="11" max="11" width="13.875" style="9" customWidth="1"/>
    <col min="12" max="16384" width="9.125" style="9" customWidth="1"/>
  </cols>
  <sheetData>
    <row r="1" spans="2:11" ht="19.5" customHeight="1">
      <c r="B1" s="10"/>
      <c r="C1" s="10"/>
      <c r="D1" s="10"/>
      <c r="E1" s="10"/>
      <c r="F1" s="10"/>
      <c r="G1" s="54"/>
      <c r="H1" s="75"/>
      <c r="I1" s="70"/>
      <c r="J1" s="50"/>
      <c r="K1" s="50"/>
    </row>
    <row r="2" spans="1:11" ht="21" customHeight="1">
      <c r="A2" s="398" t="s">
        <v>152</v>
      </c>
      <c r="B2" s="398"/>
      <c r="C2" s="398"/>
      <c r="D2" s="398"/>
      <c r="E2" s="398"/>
      <c r="F2" s="398"/>
      <c r="G2" s="398"/>
      <c r="I2" s="72"/>
      <c r="J2" s="72"/>
      <c r="K2" s="71"/>
    </row>
    <row r="3" spans="1:11" ht="41.25" customHeight="1" thickBot="1">
      <c r="A3" s="400" t="s">
        <v>88</v>
      </c>
      <c r="B3" s="400"/>
      <c r="C3" s="400"/>
      <c r="D3" s="400"/>
      <c r="E3" s="400"/>
      <c r="F3" s="400"/>
      <c r="G3" s="400"/>
      <c r="I3" s="76"/>
      <c r="J3" s="112" t="s">
        <v>29</v>
      </c>
      <c r="K3" s="52"/>
    </row>
    <row r="4" spans="1:10" ht="15.75" customHeight="1">
      <c r="A4" s="390"/>
      <c r="B4" s="390"/>
      <c r="C4" s="390"/>
      <c r="D4" s="390"/>
      <c r="E4" s="390"/>
      <c r="F4" s="390"/>
      <c r="G4" s="390"/>
      <c r="H4" s="45"/>
      <c r="I4" s="56" t="s">
        <v>104</v>
      </c>
      <c r="J4" s="51" t="s">
        <v>64</v>
      </c>
    </row>
    <row r="5" spans="1:10" ht="15.75" customHeight="1">
      <c r="A5" s="76"/>
      <c r="B5" s="76"/>
      <c r="C5" s="76"/>
      <c r="D5" s="76"/>
      <c r="E5" s="76"/>
      <c r="F5" s="76"/>
      <c r="G5" s="76"/>
      <c r="H5" s="45"/>
      <c r="I5" s="43" t="s">
        <v>96</v>
      </c>
      <c r="J5" s="77"/>
    </row>
    <row r="6" spans="1:10" ht="15" customHeight="1">
      <c r="A6" s="392" t="s">
        <v>228</v>
      </c>
      <c r="B6" s="392"/>
      <c r="C6" s="392"/>
      <c r="D6" s="392"/>
      <c r="E6" s="392"/>
      <c r="F6" s="392"/>
      <c r="G6" s="392"/>
      <c r="I6" s="43" t="s">
        <v>30</v>
      </c>
      <c r="J6" s="81"/>
    </row>
    <row r="7" spans="1:11" s="12" customFormat="1" ht="15" customHeight="1">
      <c r="A7" s="396" t="s">
        <v>97</v>
      </c>
      <c r="B7" s="396"/>
      <c r="C7" s="78"/>
      <c r="D7" s="78"/>
      <c r="E7" s="78"/>
      <c r="F7" s="78"/>
      <c r="G7" s="55"/>
      <c r="H7" s="73"/>
      <c r="I7" s="80" t="s">
        <v>46</v>
      </c>
      <c r="J7" s="81"/>
      <c r="K7" s="11"/>
    </row>
    <row r="8" spans="1:11" s="12" customFormat="1" ht="18" customHeight="1">
      <c r="A8" s="396" t="s">
        <v>94</v>
      </c>
      <c r="B8" s="396"/>
      <c r="C8" s="404" t="s">
        <v>227</v>
      </c>
      <c r="D8" s="404"/>
      <c r="E8" s="404"/>
      <c r="F8" s="404"/>
      <c r="G8" s="74"/>
      <c r="H8" s="74"/>
      <c r="I8" s="80" t="s">
        <v>47</v>
      </c>
      <c r="J8" s="81"/>
      <c r="K8" s="11"/>
    </row>
    <row r="9" spans="1:11" s="12" customFormat="1" ht="18" customHeight="1">
      <c r="A9" s="396" t="s">
        <v>90</v>
      </c>
      <c r="B9" s="399"/>
      <c r="C9" s="295"/>
      <c r="D9" s="295"/>
      <c r="E9" s="295"/>
      <c r="F9" s="295"/>
      <c r="G9" s="296"/>
      <c r="H9" s="296"/>
      <c r="I9" s="80" t="s">
        <v>79</v>
      </c>
      <c r="J9" s="81"/>
      <c r="K9" s="11"/>
    </row>
    <row r="10" spans="1:11" s="12" customFormat="1" ht="15" customHeight="1">
      <c r="A10" s="410" t="s">
        <v>70</v>
      </c>
      <c r="B10" s="410"/>
      <c r="C10" s="60"/>
      <c r="D10" s="60"/>
      <c r="E10" s="78"/>
      <c r="F10" s="78"/>
      <c r="G10" s="55"/>
      <c r="H10" s="55"/>
      <c r="I10" s="43"/>
      <c r="J10" s="77"/>
      <c r="K10" s="11"/>
    </row>
    <row r="11" spans="1:11" s="12" customFormat="1" ht="19.5" customHeight="1">
      <c r="A11" s="83" t="s">
        <v>87</v>
      </c>
      <c r="B11" s="388"/>
      <c r="C11" s="389"/>
      <c r="D11" s="84"/>
      <c r="E11" s="83"/>
      <c r="F11" s="83"/>
      <c r="G11" s="55"/>
      <c r="H11" s="55"/>
      <c r="I11" s="43" t="s">
        <v>28</v>
      </c>
      <c r="J11" s="81" t="s">
        <v>0</v>
      </c>
      <c r="K11" s="11"/>
    </row>
    <row r="12" spans="1:11" s="12" customFormat="1" ht="12" customHeight="1">
      <c r="A12" s="78" t="s">
        <v>77</v>
      </c>
      <c r="B12" s="389"/>
      <c r="C12" s="389"/>
      <c r="D12" s="83"/>
      <c r="E12" s="83"/>
      <c r="F12" s="83"/>
      <c r="G12" s="55"/>
      <c r="H12" s="55"/>
      <c r="I12" s="43" t="s">
        <v>28</v>
      </c>
      <c r="J12" s="81" t="s">
        <v>1</v>
      </c>
      <c r="K12" s="11"/>
    </row>
    <row r="13" spans="1:11" s="12" customFormat="1" ht="15" customHeight="1" thickBot="1">
      <c r="A13" s="78" t="s">
        <v>78</v>
      </c>
      <c r="B13" s="389"/>
      <c r="C13" s="389"/>
      <c r="D13" s="83"/>
      <c r="E13" s="83"/>
      <c r="F13" s="83"/>
      <c r="G13" s="55"/>
      <c r="H13" s="55"/>
      <c r="I13" s="43" t="s">
        <v>28</v>
      </c>
      <c r="J13" s="82" t="s">
        <v>27</v>
      </c>
      <c r="K13" s="11"/>
    </row>
    <row r="14" spans="1:10" ht="0.75" customHeight="1">
      <c r="A14" s="405"/>
      <c r="B14" s="405"/>
      <c r="C14" s="405"/>
      <c r="D14" s="405"/>
      <c r="E14" s="405"/>
      <c r="F14" s="405"/>
      <c r="G14" s="405"/>
      <c r="H14" s="405"/>
      <c r="I14" s="405"/>
      <c r="J14" s="405"/>
    </row>
    <row r="15" spans="1:10" ht="27" customHeight="1" thickBot="1">
      <c r="A15" s="391" t="s">
        <v>45</v>
      </c>
      <c r="B15" s="391"/>
      <c r="C15" s="391"/>
      <c r="D15" s="391"/>
      <c r="E15" s="391"/>
      <c r="F15" s="391"/>
      <c r="G15" s="391"/>
      <c r="H15" s="391"/>
      <c r="I15" s="391"/>
      <c r="J15" s="391"/>
    </row>
    <row r="16" spans="1:10" s="12" customFormat="1" ht="23.25" customHeight="1" thickBot="1">
      <c r="A16" s="385" t="s">
        <v>3</v>
      </c>
      <c r="B16" s="393" t="s">
        <v>2</v>
      </c>
      <c r="C16" s="406" t="s">
        <v>150</v>
      </c>
      <c r="D16" s="407"/>
      <c r="E16" s="401" t="s">
        <v>91</v>
      </c>
      <c r="F16" s="401"/>
      <c r="G16" s="402"/>
      <c r="H16" s="402"/>
      <c r="I16" s="402"/>
      <c r="J16" s="403"/>
    </row>
    <row r="17" spans="1:12" ht="77.25" customHeight="1">
      <c r="A17" s="386"/>
      <c r="B17" s="394"/>
      <c r="C17" s="408"/>
      <c r="D17" s="409"/>
      <c r="E17" s="381" t="s">
        <v>163</v>
      </c>
      <c r="F17" s="382"/>
      <c r="G17" s="383" t="s">
        <v>164</v>
      </c>
      <c r="H17" s="384"/>
      <c r="I17" s="383" t="s">
        <v>151</v>
      </c>
      <c r="J17" s="397"/>
      <c r="L17" s="44"/>
    </row>
    <row r="18" spans="1:10" ht="38.25" customHeight="1" thickBot="1">
      <c r="A18" s="387"/>
      <c r="B18" s="395"/>
      <c r="C18" s="107" t="s">
        <v>89</v>
      </c>
      <c r="D18" s="105" t="s">
        <v>48</v>
      </c>
      <c r="E18" s="105" t="s">
        <v>89</v>
      </c>
      <c r="F18" s="169" t="s">
        <v>92</v>
      </c>
      <c r="G18" s="145" t="s">
        <v>89</v>
      </c>
      <c r="H18" s="106" t="s">
        <v>48</v>
      </c>
      <c r="I18" s="145" t="s">
        <v>93</v>
      </c>
      <c r="J18" s="106" t="s">
        <v>48</v>
      </c>
    </row>
    <row r="19" spans="1:10" ht="18" customHeight="1" thickBot="1">
      <c r="A19" s="173">
        <v>1</v>
      </c>
      <c r="B19" s="174" t="s">
        <v>4</v>
      </c>
      <c r="C19" s="108" t="s">
        <v>5</v>
      </c>
      <c r="D19" s="104" t="s">
        <v>56</v>
      </c>
      <c r="E19" s="104" t="s">
        <v>57</v>
      </c>
      <c r="F19" s="170" t="s">
        <v>58</v>
      </c>
      <c r="G19" s="171" t="s">
        <v>59</v>
      </c>
      <c r="H19" s="172" t="s">
        <v>60</v>
      </c>
      <c r="I19" s="171" t="s">
        <v>61</v>
      </c>
      <c r="J19" s="172" t="s">
        <v>62</v>
      </c>
    </row>
    <row r="20" spans="1:10" s="33" customFormat="1" ht="31.5" customHeight="1" thickBot="1">
      <c r="A20" s="123" t="s">
        <v>83</v>
      </c>
      <c r="B20" s="114" t="s">
        <v>10</v>
      </c>
      <c r="C20" s="113" t="s">
        <v>6</v>
      </c>
      <c r="D20" s="254">
        <f>F20+'РАСХОДЫ 0106_0412'!H7+'РАСХОДЫ 0106_0412'!J7+'РАСХОДЫ 0505_1006'!D7+'РАСХОДЫ 0505_1006'!F7+'РАСХОДЫ 0505_1006'!H7+'РАСХОДЫ 0505_1006'!J7+'РАСХОДЫ 1105_1204'!D7+'РАСХОДЫ 1105_1204'!F7</f>
        <v>2809</v>
      </c>
      <c r="E20" s="113" t="s">
        <v>6</v>
      </c>
      <c r="F20" s="254">
        <f>H20+J20+'РАСХОДЫ 0103_0104'!J7+'РАСХОДЫ 0104_0106'!H7+'РАСХОДЫ 0106_0412'!F7</f>
        <v>2809</v>
      </c>
      <c r="G20" s="113" t="s">
        <v>6</v>
      </c>
      <c r="H20" s="292">
        <v>2809</v>
      </c>
      <c r="I20" s="113" t="s">
        <v>6</v>
      </c>
      <c r="J20" s="254">
        <f>'РАСХОДЫ 0103_0104'!D7+'РАСХОДЫ 0103_0104'!F7+'РАСХОДЫ 0103_0104'!H7</f>
        <v>0</v>
      </c>
    </row>
    <row r="21" spans="1:10" ht="18" customHeight="1">
      <c r="A21" s="124" t="s">
        <v>110</v>
      </c>
      <c r="B21" s="115"/>
      <c r="C21" s="109"/>
      <c r="D21" s="101"/>
      <c r="E21" s="109"/>
      <c r="F21" s="101"/>
      <c r="G21" s="109"/>
      <c r="H21" s="101"/>
      <c r="I21" s="109"/>
      <c r="J21" s="101"/>
    </row>
    <row r="22" spans="1:10" ht="24" customHeight="1">
      <c r="A22" s="125" t="s">
        <v>111</v>
      </c>
      <c r="B22" s="116" t="s">
        <v>23</v>
      </c>
      <c r="C22" s="130" t="s">
        <v>6</v>
      </c>
      <c r="D22" s="102"/>
      <c r="E22" s="130" t="s">
        <v>6</v>
      </c>
      <c r="F22" s="102"/>
      <c r="G22" s="130" t="s">
        <v>6</v>
      </c>
      <c r="H22" s="102"/>
      <c r="I22" s="130" t="s">
        <v>6</v>
      </c>
      <c r="J22" s="102"/>
    </row>
    <row r="23" spans="1:10" ht="27" customHeight="1" thickBot="1">
      <c r="A23" s="126" t="s">
        <v>112</v>
      </c>
      <c r="B23" s="117" t="s">
        <v>24</v>
      </c>
      <c r="C23" s="131" t="s">
        <v>6</v>
      </c>
      <c r="D23" s="66"/>
      <c r="E23" s="131" t="s">
        <v>6</v>
      </c>
      <c r="F23" s="66"/>
      <c r="G23" s="131" t="s">
        <v>6</v>
      </c>
      <c r="H23" s="66"/>
      <c r="I23" s="131" t="s">
        <v>6</v>
      </c>
      <c r="J23" s="66"/>
    </row>
    <row r="24" spans="1:10" s="33" customFormat="1" ht="50.25" customHeight="1" thickBot="1">
      <c r="A24" s="123" t="s">
        <v>107</v>
      </c>
      <c r="B24" s="114" t="s">
        <v>11</v>
      </c>
      <c r="C24" s="113" t="s">
        <v>6</v>
      </c>
      <c r="D24" s="254">
        <f>F24+'РАСХОДЫ 0106_0412'!H11+'РАСХОДЫ 0106_0412'!J11+'РАСХОДЫ 0505_1006'!D11+'РАСХОДЫ 0505_1006'!F11+'РАСХОДЫ 0505_1006'!H11+'РАСХОДЫ 0505_1006'!J11+'РАСХОДЫ 1105_1204'!D11+'РАСХОДЫ 1105_1204'!F11</f>
        <v>9455</v>
      </c>
      <c r="E24" s="113" t="s">
        <v>6</v>
      </c>
      <c r="F24" s="254">
        <f>H24+J24+'РАСХОДЫ 0103_0104'!J11+'РАСХОДЫ 0104_0106'!H11+'РАСХОДЫ 0106_0412'!F11</f>
        <v>7993</v>
      </c>
      <c r="G24" s="113" t="s">
        <v>6</v>
      </c>
      <c r="H24" s="292"/>
      <c r="I24" s="113" t="s">
        <v>6</v>
      </c>
      <c r="J24" s="254">
        <f>'РАСХОДЫ 0103_0104'!D11+'РАСХОДЫ 0103_0104'!F11+'РАСХОДЫ 0103_0104'!H11</f>
        <v>0</v>
      </c>
    </row>
    <row r="25" spans="1:10" ht="13.5" customHeight="1">
      <c r="A25" s="124" t="s">
        <v>113</v>
      </c>
      <c r="B25" s="118"/>
      <c r="C25" s="109"/>
      <c r="D25" s="101"/>
      <c r="E25" s="109"/>
      <c r="F25" s="101"/>
      <c r="G25" s="109"/>
      <c r="H25" s="101"/>
      <c r="I25" s="109"/>
      <c r="J25" s="101"/>
    </row>
    <row r="26" spans="1:10" ht="14.25" customHeight="1">
      <c r="A26" s="125" t="s">
        <v>114</v>
      </c>
      <c r="B26" s="116" t="s">
        <v>14</v>
      </c>
      <c r="C26" s="130" t="s">
        <v>6</v>
      </c>
      <c r="D26" s="102"/>
      <c r="E26" s="130" t="s">
        <v>6</v>
      </c>
      <c r="F26" s="102"/>
      <c r="G26" s="130" t="s">
        <v>6</v>
      </c>
      <c r="H26" s="102"/>
      <c r="I26" s="130" t="s">
        <v>6</v>
      </c>
      <c r="J26" s="102"/>
    </row>
    <row r="27" spans="1:10" ht="13.5" customHeight="1">
      <c r="A27" s="125" t="s">
        <v>115</v>
      </c>
      <c r="B27" s="116" t="s">
        <v>15</v>
      </c>
      <c r="C27" s="130" t="s">
        <v>6</v>
      </c>
      <c r="D27" s="102"/>
      <c r="E27" s="130" t="s">
        <v>6</v>
      </c>
      <c r="F27" s="102"/>
      <c r="G27" s="130" t="s">
        <v>6</v>
      </c>
      <c r="H27" s="102"/>
      <c r="I27" s="130" t="s">
        <v>6</v>
      </c>
      <c r="J27" s="102"/>
    </row>
    <row r="28" spans="1:10" ht="12.75" customHeight="1">
      <c r="A28" s="127" t="s">
        <v>148</v>
      </c>
      <c r="B28" s="119" t="s">
        <v>16</v>
      </c>
      <c r="C28" s="130" t="s">
        <v>6</v>
      </c>
      <c r="D28" s="102"/>
      <c r="E28" s="130" t="s">
        <v>6</v>
      </c>
      <c r="F28" s="102"/>
      <c r="G28" s="130" t="s">
        <v>6</v>
      </c>
      <c r="H28" s="102"/>
      <c r="I28" s="130" t="s">
        <v>6</v>
      </c>
      <c r="J28" s="102"/>
    </row>
    <row r="29" spans="1:10" ht="28.5" customHeight="1" thickBot="1">
      <c r="A29" s="126" t="s">
        <v>112</v>
      </c>
      <c r="B29" s="117" t="s">
        <v>25</v>
      </c>
      <c r="C29" s="131" t="s">
        <v>6</v>
      </c>
      <c r="D29" s="66"/>
      <c r="E29" s="131" t="s">
        <v>6</v>
      </c>
      <c r="F29" s="66"/>
      <c r="G29" s="131" t="s">
        <v>6</v>
      </c>
      <c r="H29" s="66"/>
      <c r="I29" s="131" t="s">
        <v>6</v>
      </c>
      <c r="J29" s="66"/>
    </row>
    <row r="30" spans="1:10" s="33" customFormat="1" ht="36.75" customHeight="1" thickBot="1">
      <c r="A30" s="123" t="s">
        <v>53</v>
      </c>
      <c r="B30" s="114" t="s">
        <v>12</v>
      </c>
      <c r="C30" s="113" t="s">
        <v>6</v>
      </c>
      <c r="D30" s="254">
        <f>F30+'РАСХОДЫ 0106_0412'!H17+'РАСХОДЫ 0106_0412'!J17+'РАСХОДЫ 0505_1006'!D17+'РАСХОДЫ 0505_1006'!F17+'РАСХОДЫ 0505_1006'!H17+'РАСХОДЫ 0505_1006'!J17+'РАСХОДЫ 1105_1204'!D17+'РАСХОДЫ 1105_1204'!F17</f>
        <v>5576</v>
      </c>
      <c r="E30" s="113" t="s">
        <v>6</v>
      </c>
      <c r="F30" s="254">
        <f>H30+J30+'РАСХОДЫ 0103_0104'!J17+'РАСХОДЫ 0104_0106'!H17+'РАСХОДЫ 0106_0412'!F17</f>
        <v>4924</v>
      </c>
      <c r="G30" s="113" t="s">
        <v>6</v>
      </c>
      <c r="H30" s="254"/>
      <c r="I30" s="113" t="s">
        <v>6</v>
      </c>
      <c r="J30" s="254">
        <f>'РАСХОДЫ 0103_0104'!D17+'РАСХОДЫ 0103_0104'!F17+'РАСХОДЫ 0103_0104'!H17</f>
        <v>197</v>
      </c>
    </row>
    <row r="31" spans="1:10" s="33" customFormat="1" ht="40.5" customHeight="1" thickBot="1">
      <c r="A31" s="123" t="s">
        <v>84</v>
      </c>
      <c r="B31" s="114" t="s">
        <v>13</v>
      </c>
      <c r="C31" s="113" t="s">
        <v>6</v>
      </c>
      <c r="D31" s="254">
        <f>F31+'РАСХОДЫ 0106_0412'!H18+'РАСХОДЫ 0106_0412'!J18+'РАСХОДЫ 0505_1006'!D18+'РАСХОДЫ 0505_1006'!F18+'РАСХОДЫ 0505_1006'!H18+'РАСХОДЫ 0505_1006'!J18+'РАСХОДЫ 1105_1204'!D18+'РАСХОДЫ 1105_1204'!F18</f>
        <v>1834</v>
      </c>
      <c r="E31" s="113" t="s">
        <v>6</v>
      </c>
      <c r="F31" s="254">
        <f>H31+J31+'РАСХОДЫ 0103_0104'!J18+'РАСХОДЫ 0104_0106'!H18+'РАСХОДЫ 0106_0412'!F18</f>
        <v>1751</v>
      </c>
      <c r="G31" s="113" t="s">
        <v>6</v>
      </c>
      <c r="H31" s="254"/>
      <c r="I31" s="113" t="s">
        <v>6</v>
      </c>
      <c r="J31" s="254">
        <f>'РАСХОДЫ 0103_0104'!D18+'РАСХОДЫ 0103_0104'!F18+'РАСХОДЫ 0103_0104'!H18</f>
        <v>0</v>
      </c>
    </row>
    <row r="32" spans="1:80" s="34" customFormat="1" ht="55.5" customHeight="1" thickBot="1">
      <c r="A32" s="123" t="s">
        <v>85</v>
      </c>
      <c r="B32" s="114" t="s">
        <v>7</v>
      </c>
      <c r="C32" s="253">
        <f>E32+'РАСХОДЫ 0106_0412'!G19+'РАСХОДЫ 0106_0412'!I19+'РАСХОДЫ 0505_1006'!C19+'РАСХОДЫ 0505_1006'!E19+'РАСХОДЫ 0505_1006'!G19+'РАСХОДЫ 0505_1006'!I19+'РАСХОДЫ 1105_1204'!C19+'РАСХОДЫ 1105_1204'!E19</f>
        <v>41539</v>
      </c>
      <c r="D32" s="254">
        <f>F32+'РАСХОДЫ 0106_0412'!H19+'РАСХОДЫ 0106_0412'!J19+'РАСХОДЫ 0505_1006'!D19+'РАСХОДЫ 0505_1006'!F19+'РАСХОДЫ 0505_1006'!H19+'РАСХОДЫ 0505_1006'!J19+'РАСХОДЫ 1105_1204'!D19+'РАСХОДЫ 1105_1204'!F19</f>
        <v>19674</v>
      </c>
      <c r="E32" s="253">
        <f>G32+I32+'РАСХОДЫ 0103_0104'!I19+'РАСХОДЫ 0104_0106'!G19+'РАСХОДЫ 0106_0412'!E19</f>
        <v>36443</v>
      </c>
      <c r="F32" s="254">
        <f>H32+J32+'РАСХОДЫ 0103_0104'!J19+'РАСХОДЫ 0104_0106'!H19+'РАСХОДЫ 0106_0412'!F19</f>
        <v>17477</v>
      </c>
      <c r="G32" s="293">
        <v>5898</v>
      </c>
      <c r="H32" s="254">
        <f>H20+H24+H30+H31</f>
        <v>2809</v>
      </c>
      <c r="I32" s="253">
        <f>'РАСХОДЫ 0103_0104'!C19+'РАСХОДЫ 0103_0104'!E19+'РАСХОДЫ 0103_0104'!G19</f>
        <v>386</v>
      </c>
      <c r="J32" s="254">
        <f>'РАСХОДЫ 0103_0104'!D19+'РАСХОДЫ 0103_0104'!F19+'РАСХОДЫ 0103_0104'!H19</f>
        <v>197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</row>
    <row r="33" spans="1:80" s="34" customFormat="1" ht="33" customHeight="1" thickBot="1">
      <c r="A33" s="123" t="s">
        <v>101</v>
      </c>
      <c r="B33" s="114" t="s">
        <v>26</v>
      </c>
      <c r="C33" s="253">
        <f>E33+'РАСХОДЫ 0106_0412'!G20+'РАСХОДЫ 0106_0412'!I20+'РАСХОДЫ 0505_1006'!C20+'РАСХОДЫ 0505_1006'!E20+'РАСХОДЫ 0505_1006'!G20+'РАСХОДЫ 0505_1006'!I20+'РАСХОДЫ 1105_1204'!C20+'РАСХОДЫ 1105_1204'!E20</f>
        <v>241</v>
      </c>
      <c r="D33" s="254">
        <f>F33+'РАСХОДЫ 0106_0412'!H20+'РАСХОДЫ 0106_0412'!J20+'РАСХОДЫ 0505_1006'!D20+'РАСХОДЫ 0505_1006'!F20+'РАСХОДЫ 0505_1006'!H20+'РАСХОДЫ 0505_1006'!J20+'РАСХОДЫ 1105_1204'!D20+'РАСХОДЫ 1105_1204'!F20</f>
        <v>82</v>
      </c>
      <c r="E33" s="253">
        <f>G33+I33+'РАСХОДЫ 0103_0104'!I20+'РАСХОДЫ 0104_0106'!G20+'РАСХОДЫ 0106_0412'!E20</f>
        <v>158</v>
      </c>
      <c r="F33" s="254">
        <f>H33+J33+'РАСХОДЫ 0103_0104'!J20+'РАСХОДЫ 0104_0106'!H20+'РАСХОДЫ 0106_0412'!F20</f>
        <v>66</v>
      </c>
      <c r="G33" s="293"/>
      <c r="H33" s="292"/>
      <c r="I33" s="253">
        <f>'РАСХОДЫ 0103_0104'!C20+'РАСХОДЫ 0103_0104'!E20+'РАСХОДЫ 0103_0104'!G20</f>
        <v>0</v>
      </c>
      <c r="J33" s="254">
        <f>'РАСХОДЫ 0103_0104'!D20+'РАСХОДЫ 0103_0104'!F20+'РАСХОДЫ 0103_0104'!H20</f>
        <v>0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</row>
    <row r="34" spans="1:80" s="14" customFormat="1" ht="12.75" customHeight="1">
      <c r="A34" s="124" t="s">
        <v>117</v>
      </c>
      <c r="B34" s="120"/>
      <c r="C34" s="109"/>
      <c r="D34" s="101"/>
      <c r="E34" s="109"/>
      <c r="F34" s="101"/>
      <c r="G34" s="109"/>
      <c r="H34" s="101"/>
      <c r="I34" s="109"/>
      <c r="J34" s="10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</row>
    <row r="35" spans="1:80" s="14" customFormat="1" ht="31.5">
      <c r="A35" s="125" t="s">
        <v>118</v>
      </c>
      <c r="B35" s="116" t="s">
        <v>38</v>
      </c>
      <c r="C35" s="130" t="s">
        <v>6</v>
      </c>
      <c r="D35" s="103"/>
      <c r="E35" s="130" t="s">
        <v>6</v>
      </c>
      <c r="F35" s="103"/>
      <c r="G35" s="130" t="s">
        <v>6</v>
      </c>
      <c r="H35" s="103"/>
      <c r="I35" s="130" t="s">
        <v>6</v>
      </c>
      <c r="J35" s="10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</row>
    <row r="36" spans="1:80" s="14" customFormat="1" ht="28.5" customHeight="1">
      <c r="A36" s="125" t="s">
        <v>122</v>
      </c>
      <c r="B36" s="116" t="s">
        <v>39</v>
      </c>
      <c r="C36" s="130" t="s">
        <v>6</v>
      </c>
      <c r="D36" s="103"/>
      <c r="E36" s="130" t="s">
        <v>6</v>
      </c>
      <c r="F36" s="103"/>
      <c r="G36" s="130" t="s">
        <v>6</v>
      </c>
      <c r="H36" s="103"/>
      <c r="I36" s="130" t="s">
        <v>6</v>
      </c>
      <c r="J36" s="103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  <row r="37" spans="1:80" s="14" customFormat="1" ht="15.75" customHeight="1">
      <c r="A37" s="128" t="s">
        <v>119</v>
      </c>
      <c r="B37" s="121"/>
      <c r="C37" s="110"/>
      <c r="D37" s="103"/>
      <c r="E37" s="110"/>
      <c r="F37" s="103"/>
      <c r="G37" s="110"/>
      <c r="H37" s="103"/>
      <c r="I37" s="110"/>
      <c r="J37" s="10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</row>
    <row r="38" spans="1:80" s="14" customFormat="1" ht="15.75" customHeight="1">
      <c r="A38" s="127" t="s">
        <v>120</v>
      </c>
      <c r="B38" s="119" t="s">
        <v>40</v>
      </c>
      <c r="C38" s="130" t="s">
        <v>6</v>
      </c>
      <c r="D38" s="103"/>
      <c r="E38" s="130" t="s">
        <v>6</v>
      </c>
      <c r="F38" s="103"/>
      <c r="G38" s="130" t="s">
        <v>6</v>
      </c>
      <c r="H38" s="103"/>
      <c r="I38" s="130" t="s">
        <v>6</v>
      </c>
      <c r="J38" s="103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s="14" customFormat="1" ht="15.75" customHeight="1">
      <c r="A39" s="127" t="s">
        <v>121</v>
      </c>
      <c r="B39" s="119" t="s">
        <v>41</v>
      </c>
      <c r="C39" s="130" t="s">
        <v>6</v>
      </c>
      <c r="D39" s="103"/>
      <c r="E39" s="130" t="s">
        <v>6</v>
      </c>
      <c r="F39" s="103"/>
      <c r="G39" s="130" t="s">
        <v>6</v>
      </c>
      <c r="H39" s="103"/>
      <c r="I39" s="130" t="s">
        <v>6</v>
      </c>
      <c r="J39" s="103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14" customFormat="1" ht="28.5" customHeight="1">
      <c r="A40" s="125" t="s">
        <v>146</v>
      </c>
      <c r="B40" s="116" t="s">
        <v>123</v>
      </c>
      <c r="C40" s="130" t="s">
        <v>6</v>
      </c>
      <c r="D40" s="103"/>
      <c r="E40" s="130"/>
      <c r="F40" s="103"/>
      <c r="G40" s="130"/>
      <c r="H40" s="103"/>
      <c r="I40" s="130"/>
      <c r="J40" s="10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14" customFormat="1" ht="15.75" customHeight="1">
      <c r="A41" s="128" t="s">
        <v>119</v>
      </c>
      <c r="B41" s="121"/>
      <c r="C41" s="110"/>
      <c r="D41" s="103"/>
      <c r="E41" s="110"/>
      <c r="F41" s="103"/>
      <c r="G41" s="110"/>
      <c r="H41" s="103"/>
      <c r="I41" s="110"/>
      <c r="J41" s="103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</row>
    <row r="42" spans="1:80" s="14" customFormat="1" ht="15.75" customHeight="1">
      <c r="A42" s="127" t="s">
        <v>120</v>
      </c>
      <c r="B42" s="119" t="s">
        <v>124</v>
      </c>
      <c r="C42" s="130" t="s">
        <v>6</v>
      </c>
      <c r="D42" s="103"/>
      <c r="E42" s="130"/>
      <c r="F42" s="103"/>
      <c r="G42" s="130"/>
      <c r="H42" s="103"/>
      <c r="I42" s="130"/>
      <c r="J42" s="10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s="14" customFormat="1" ht="15.75" customHeight="1" thickBot="1">
      <c r="A43" s="141" t="s">
        <v>121</v>
      </c>
      <c r="B43" s="142" t="s">
        <v>125</v>
      </c>
      <c r="C43" s="131" t="s">
        <v>6</v>
      </c>
      <c r="D43" s="136"/>
      <c r="E43" s="131"/>
      <c r="F43" s="136"/>
      <c r="G43" s="131"/>
      <c r="H43" s="136"/>
      <c r="I43" s="131"/>
      <c r="J43" s="13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</row>
    <row r="44" spans="1:80" s="34" customFormat="1" ht="31.5" customHeight="1" thickBot="1">
      <c r="A44" s="123" t="s">
        <v>102</v>
      </c>
      <c r="B44" s="114" t="s">
        <v>8</v>
      </c>
      <c r="C44" s="253">
        <f>E44+'РАСХОДЫ 0106_0412'!G31+'РАСХОДЫ 0106_0412'!I31+'РАСХОДЫ 0505_1006'!C31+'РАСХОДЫ 0505_1006'!E31+'РАСХОДЫ 0505_1006'!G31+'РАСХОДЫ 0505_1006'!I31+'РАСХОДЫ 1105_1204'!C31+'РАСХОДЫ 1105_1204'!E31</f>
        <v>23492</v>
      </c>
      <c r="D44" s="254">
        <f>F44+'РАСХОДЫ 0106_0412'!H31+'РАСХОДЫ 0106_0412'!J31+'РАСХОДЫ 0505_1006'!D31+'РАСХОДЫ 0505_1006'!F31+'РАСХОДЫ 0505_1006'!H31+'РАСХОДЫ 0505_1006'!J31+'РАСХОДЫ 1105_1204'!D31+'РАСХОДЫ 1105_1204'!F31</f>
        <v>10378</v>
      </c>
      <c r="E44" s="253">
        <f>G44+I44+'РАСХОДЫ 0103_0104'!I31+'РАСХОДЫ 0104_0106'!G31+'РАСХОДЫ 0106_0412'!E31</f>
        <v>21461</v>
      </c>
      <c r="F44" s="254">
        <f>H44+J44+'РАСХОДЫ 0103_0104'!J31+'РАСХОДЫ 0104_0106'!H31+'РАСХОДЫ 0106_0412'!F31</f>
        <v>9639</v>
      </c>
      <c r="G44" s="293">
        <v>1775</v>
      </c>
      <c r="H44" s="292">
        <v>849</v>
      </c>
      <c r="I44" s="253">
        <f>'РАСХОДЫ 0103_0104'!C31+'РАСХОДЫ 0103_0104'!E31+'РАСХОДЫ 0103_0104'!G31</f>
        <v>217</v>
      </c>
      <c r="J44" s="254">
        <f>'РАСХОДЫ 0103_0104'!D31+'РАСХОДЫ 0103_0104'!F31+'РАСХОДЫ 0103_0104'!H31</f>
        <v>68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</row>
    <row r="45" spans="1:80" s="14" customFormat="1" ht="19.5" customHeight="1">
      <c r="A45" s="124" t="s">
        <v>117</v>
      </c>
      <c r="B45" s="118"/>
      <c r="C45" s="109"/>
      <c r="D45" s="101"/>
      <c r="E45" s="109"/>
      <c r="F45" s="101"/>
      <c r="G45" s="109"/>
      <c r="H45" s="101"/>
      <c r="I45" s="109"/>
      <c r="J45" s="10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s="14" customFormat="1" ht="26.25" customHeight="1" thickBot="1">
      <c r="A46" s="126" t="s">
        <v>126</v>
      </c>
      <c r="B46" s="142" t="s">
        <v>131</v>
      </c>
      <c r="C46" s="131" t="s">
        <v>6</v>
      </c>
      <c r="D46" s="136"/>
      <c r="E46" s="131" t="s">
        <v>6</v>
      </c>
      <c r="F46" s="136"/>
      <c r="G46" s="131" t="s">
        <v>6</v>
      </c>
      <c r="H46" s="136"/>
      <c r="I46" s="131" t="s">
        <v>6</v>
      </c>
      <c r="J46" s="13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34" customFormat="1" ht="54" customHeight="1" thickBot="1">
      <c r="A47" s="123" t="s">
        <v>153</v>
      </c>
      <c r="B47" s="114" t="s">
        <v>9</v>
      </c>
      <c r="C47" s="253">
        <f>E47+'РАСХОДЫ 0106_0412'!G34+'РАСХОДЫ 0106_0412'!I34+'РАСХОДЫ 0505_1006'!C34+'РАСХОДЫ 0505_1006'!E34+'РАСХОДЫ 0505_1006'!G34+'РАСХОДЫ 0505_1006'!I34+'РАСХОДЫ 1105_1204'!C34+'РАСХОДЫ 1105_1204'!E34</f>
        <v>65272</v>
      </c>
      <c r="D47" s="254">
        <f>F47+'РАСХОДЫ 0106_0412'!H34+'РАСХОДЫ 0106_0412'!J34+'РАСХОДЫ 0505_1006'!D34+'РАСХОДЫ 0505_1006'!F34+'РАСХОДЫ 0505_1006'!H34+'РАСХОДЫ 0505_1006'!J34+'РАСХОДЫ 1105_1204'!D34+'РАСХОДЫ 1105_1204'!F34</f>
        <v>30134</v>
      </c>
      <c r="E47" s="253">
        <f>G47+I47+'РАСХОДЫ 0103_0104'!I34+'РАСХОДЫ 0104_0106'!G34+'РАСХОДЫ 0106_0412'!E34</f>
        <v>58062</v>
      </c>
      <c r="F47" s="254">
        <f>H47+J47+'РАСХОДЫ 0103_0104'!J34+'РАСХОДЫ 0104_0106'!H34+'РАСХОДЫ 0106_0412'!F34</f>
        <v>27182</v>
      </c>
      <c r="G47" s="253">
        <f>G32+G33+G44</f>
        <v>7673</v>
      </c>
      <c r="H47" s="254">
        <f>H32+H33+H44</f>
        <v>3658</v>
      </c>
      <c r="I47" s="253">
        <f>'РАСХОДЫ 0103_0104'!C34+'РАСХОДЫ 0103_0104'!E34+'РАСХОДЫ 0103_0104'!G34</f>
        <v>603</v>
      </c>
      <c r="J47" s="254">
        <f>'РАСХОДЫ 0103_0104'!D34+'РАСХОДЫ 0103_0104'!F34+'РАСХОДЫ 0103_0104'!H34</f>
        <v>265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</row>
    <row r="48" spans="1:80" s="14" customFormat="1" ht="19.5" customHeight="1">
      <c r="A48" s="143" t="s">
        <v>116</v>
      </c>
      <c r="B48" s="118"/>
      <c r="C48" s="109"/>
      <c r="D48" s="67"/>
      <c r="E48" s="109"/>
      <c r="F48" s="67"/>
      <c r="G48" s="109"/>
      <c r="H48" s="67"/>
      <c r="I48" s="109"/>
      <c r="J48" s="6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4" customFormat="1" ht="28.5" customHeight="1" thickBot="1">
      <c r="A49" s="129" t="s">
        <v>132</v>
      </c>
      <c r="B49" s="122" t="s">
        <v>133</v>
      </c>
      <c r="C49" s="111" t="s">
        <v>6</v>
      </c>
      <c r="D49" s="271">
        <f>F49+'РАСХОДЫ 0106_0412'!H36+'РАСХОДЫ 0106_0412'!J36+'РАСХОДЫ 0505_1006'!D36+'РАСХОДЫ 0505_1006'!F36+'РАСХОДЫ 0505_1006'!H36+'РАСХОДЫ 0505_1006'!J36+'РАСХОДЫ 1105_1204'!D36+'РАСХОДЫ 1105_1204'!F36</f>
        <v>0</v>
      </c>
      <c r="E49" s="111" t="s">
        <v>6</v>
      </c>
      <c r="F49" s="271">
        <f>H49+J49+'РАСХОДЫ 0103_0104'!J36+'РАСХОДЫ 0104_0106'!H36+'РАСХОДЫ 0106_0412'!F36</f>
        <v>0</v>
      </c>
      <c r="G49" s="111" t="s">
        <v>6</v>
      </c>
      <c r="H49" s="294"/>
      <c r="I49" s="111" t="s">
        <v>6</v>
      </c>
      <c r="J49" s="271">
        <f>'РАСХОДЫ 0103_0104'!D36+'РАСХОДЫ 0103_0104'!F36+'РАСХОДЫ 0103_0104'!H36</f>
        <v>0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</row>
    <row r="50" spans="1:80" s="14" customFormat="1" ht="19.5" customHeight="1">
      <c r="A50" s="18"/>
      <c r="B50" s="2"/>
      <c r="C50" s="88"/>
      <c r="D50" s="13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10" ht="22.5" customHeight="1">
      <c r="A51" s="79" t="s">
        <v>100</v>
      </c>
      <c r="B51" s="46"/>
      <c r="C51" s="38"/>
      <c r="D51" s="38"/>
      <c r="E51" s="38"/>
      <c r="F51" s="38"/>
      <c r="G51" s="38"/>
      <c r="H51" s="38"/>
      <c r="I51" s="38"/>
      <c r="J51" s="38"/>
    </row>
  </sheetData>
  <sheetProtection password="CE20" sheet="1"/>
  <mergeCells count="21">
    <mergeCell ref="A10:B10"/>
    <mergeCell ref="I17:J17"/>
    <mergeCell ref="A2:G2"/>
    <mergeCell ref="B12:C12"/>
    <mergeCell ref="B13:C13"/>
    <mergeCell ref="A9:B9"/>
    <mergeCell ref="A3:G3"/>
    <mergeCell ref="E16:J16"/>
    <mergeCell ref="C8:F8"/>
    <mergeCell ref="A14:J14"/>
    <mergeCell ref="C16:D17"/>
    <mergeCell ref="E17:F17"/>
    <mergeCell ref="G17:H17"/>
    <mergeCell ref="A16:A18"/>
    <mergeCell ref="B11:C11"/>
    <mergeCell ref="A4:G4"/>
    <mergeCell ref="A15:J15"/>
    <mergeCell ref="A6:G6"/>
    <mergeCell ref="B16:B18"/>
    <mergeCell ref="A8:B8"/>
    <mergeCell ref="A7:B7"/>
  </mergeCells>
  <printOptions/>
  <pageMargins left="0" right="0" top="0" bottom="0" header="0" footer="0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tabSelected="1" zoomScale="80" zoomScaleNormal="80" zoomScalePageLayoutView="0" workbookViewId="0" topLeftCell="A1">
      <selection activeCell="J16" sqref="J16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92"/>
      <c r="G2" s="94"/>
      <c r="J2" s="414" t="s">
        <v>208</v>
      </c>
      <c r="K2" s="414"/>
    </row>
    <row r="3" spans="1:11" s="17" customFormat="1" ht="20.25" customHeight="1" thickBot="1">
      <c r="A3" s="415" t="s">
        <v>191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9.5" customHeight="1" thickBot="1">
      <c r="A4" s="420" t="s">
        <v>3</v>
      </c>
      <c r="B4" s="422" t="s">
        <v>17</v>
      </c>
      <c r="C4" s="467" t="s">
        <v>103</v>
      </c>
      <c r="D4" s="416"/>
      <c r="E4" s="416"/>
      <c r="F4" s="416"/>
      <c r="G4" s="416"/>
      <c r="H4" s="416"/>
      <c r="I4" s="416"/>
      <c r="J4" s="416"/>
      <c r="K4" s="417"/>
    </row>
    <row r="5" spans="1:11" ht="87" customHeight="1" thickBot="1">
      <c r="A5" s="421"/>
      <c r="B5" s="423"/>
      <c r="C5" s="468" t="s">
        <v>178</v>
      </c>
      <c r="D5" s="469"/>
      <c r="E5" s="466"/>
      <c r="F5" s="484" t="s">
        <v>175</v>
      </c>
      <c r="G5" s="485"/>
      <c r="H5" s="419"/>
      <c r="I5" s="473" t="s">
        <v>176</v>
      </c>
      <c r="J5" s="474"/>
      <c r="K5" s="475"/>
    </row>
    <row r="6" spans="1:11" s="16" customFormat="1" ht="84.75" customHeight="1" thickBot="1">
      <c r="A6" s="421"/>
      <c r="B6" s="424"/>
      <c r="C6" s="273" t="s">
        <v>55</v>
      </c>
      <c r="D6" s="274" t="s">
        <v>63</v>
      </c>
      <c r="E6" s="275" t="s">
        <v>43</v>
      </c>
      <c r="F6" s="273" t="s">
        <v>55</v>
      </c>
      <c r="G6" s="274" t="s">
        <v>63</v>
      </c>
      <c r="H6" s="275" t="s">
        <v>43</v>
      </c>
      <c r="I6" s="207" t="s">
        <v>55</v>
      </c>
      <c r="J6" s="208" t="s">
        <v>63</v>
      </c>
      <c r="K6" s="206" t="s">
        <v>43</v>
      </c>
    </row>
    <row r="7" spans="1:11" ht="13.5" customHeight="1" thickBot="1">
      <c r="A7" s="210">
        <v>1</v>
      </c>
      <c r="B7" s="211" t="s">
        <v>4</v>
      </c>
      <c r="C7" s="212" t="s">
        <v>5</v>
      </c>
      <c r="D7" s="213">
        <v>4</v>
      </c>
      <c r="E7" s="214">
        <v>5</v>
      </c>
      <c r="F7" s="215">
        <v>6</v>
      </c>
      <c r="G7" s="216">
        <v>7</v>
      </c>
      <c r="H7" s="217">
        <v>8</v>
      </c>
      <c r="I7" s="215">
        <v>9</v>
      </c>
      <c r="J7" s="216">
        <v>10</v>
      </c>
      <c r="K7" s="217">
        <v>11</v>
      </c>
    </row>
    <row r="8" spans="1:11" s="35" customFormat="1" ht="23.25" customHeight="1" thickBot="1">
      <c r="A8" s="175" t="s">
        <v>49</v>
      </c>
      <c r="B8" s="152" t="s">
        <v>18</v>
      </c>
      <c r="C8" s="277"/>
      <c r="D8" s="278"/>
      <c r="E8" s="254"/>
      <c r="F8" s="299"/>
      <c r="G8" s="300"/>
      <c r="H8" s="301"/>
      <c r="I8" s="299">
        <f>'ЧИСЛЕННОСТЬ 0106'!C8+'ЧИСЛЕННОСТЬ 0106_0412'!C8</f>
        <v>0</v>
      </c>
      <c r="J8" s="300">
        <f>'ЧИСЛЕННОСТЬ 0106'!D8+'ЧИСЛЕННОСТЬ 0106_0412'!D8</f>
        <v>0</v>
      </c>
      <c r="K8" s="301">
        <f>'ЧИСЛЕННОСТЬ 0106'!E8+'ЧИСЛЕННОСТЬ 0106_0412'!E8</f>
        <v>0</v>
      </c>
    </row>
    <row r="9" spans="1:11" s="35" customFormat="1" ht="38.25" customHeight="1" thickBot="1">
      <c r="A9" s="157" t="s">
        <v>67</v>
      </c>
      <c r="B9" s="152" t="s">
        <v>19</v>
      </c>
      <c r="C9" s="297">
        <v>41</v>
      </c>
      <c r="D9" s="298">
        <v>41</v>
      </c>
      <c r="E9" s="292">
        <v>41</v>
      </c>
      <c r="F9" s="297">
        <v>2</v>
      </c>
      <c r="G9" s="298">
        <v>2</v>
      </c>
      <c r="H9" s="292">
        <v>2</v>
      </c>
      <c r="I9" s="299">
        <f>'ЧИСЛЕННОСТЬ 0106'!C9+'ЧИСЛЕННОСТЬ 0106_0412'!C9</f>
        <v>14</v>
      </c>
      <c r="J9" s="300">
        <f>'ЧИСЛЕННОСТЬ 0106'!D9+'ЧИСЛЕННОСТЬ 0106_0412'!D9</f>
        <v>14</v>
      </c>
      <c r="K9" s="301">
        <f>'ЧИСЛЕННОСТЬ 0106'!E9+'ЧИСЛЕННОСТЬ 0106_0412'!E9</f>
        <v>14</v>
      </c>
    </row>
    <row r="10" spans="1:11" ht="19.5" customHeight="1">
      <c r="A10" s="201" t="s">
        <v>127</v>
      </c>
      <c r="B10" s="153"/>
      <c r="C10" s="154"/>
      <c r="D10" s="155"/>
      <c r="E10" s="156"/>
      <c r="F10" s="154"/>
      <c r="G10" s="155"/>
      <c r="H10" s="156"/>
      <c r="I10" s="302"/>
      <c r="J10" s="303"/>
      <c r="K10" s="304"/>
    </row>
    <row r="11" spans="1:11" ht="19.5" customHeight="1">
      <c r="A11" s="185" t="s">
        <v>128</v>
      </c>
      <c r="B11" s="32" t="s">
        <v>32</v>
      </c>
      <c r="C11" s="149"/>
      <c r="D11" s="159"/>
      <c r="E11" s="161"/>
      <c r="F11" s="149"/>
      <c r="G11" s="159"/>
      <c r="H11" s="161"/>
      <c r="I11" s="305"/>
      <c r="J11" s="306"/>
      <c r="K11" s="307"/>
    </row>
    <row r="12" spans="1:11" ht="24.75" customHeight="1">
      <c r="A12" s="185" t="s">
        <v>50</v>
      </c>
      <c r="B12" s="23" t="s">
        <v>20</v>
      </c>
      <c r="C12" s="150"/>
      <c r="D12" s="160"/>
      <c r="E12" s="162"/>
      <c r="F12" s="150"/>
      <c r="G12" s="160"/>
      <c r="H12" s="162"/>
      <c r="I12" s="308"/>
      <c r="J12" s="309"/>
      <c r="K12" s="310"/>
    </row>
    <row r="13" spans="1:11" ht="21" customHeight="1">
      <c r="A13" s="185" t="s">
        <v>51</v>
      </c>
      <c r="B13" s="23" t="s">
        <v>21</v>
      </c>
      <c r="C13" s="150"/>
      <c r="D13" s="160"/>
      <c r="E13" s="162"/>
      <c r="F13" s="150"/>
      <c r="G13" s="160"/>
      <c r="H13" s="162"/>
      <c r="I13" s="308"/>
      <c r="J13" s="309"/>
      <c r="K13" s="310"/>
    </row>
    <row r="14" spans="1:11" ht="21.75" customHeight="1">
      <c r="A14" s="185" t="s">
        <v>52</v>
      </c>
      <c r="B14" s="23" t="s">
        <v>22</v>
      </c>
      <c r="C14" s="151"/>
      <c r="D14" s="155"/>
      <c r="E14" s="156"/>
      <c r="F14" s="151"/>
      <c r="G14" s="155"/>
      <c r="H14" s="156"/>
      <c r="I14" s="311"/>
      <c r="J14" s="303"/>
      <c r="K14" s="304"/>
    </row>
    <row r="15" spans="1:11" ht="24" customHeight="1" thickBot="1">
      <c r="A15" s="202" t="s">
        <v>129</v>
      </c>
      <c r="B15" s="24" t="s">
        <v>31</v>
      </c>
      <c r="C15" s="163"/>
      <c r="D15" s="31"/>
      <c r="E15" s="148"/>
      <c r="F15" s="163"/>
      <c r="G15" s="31"/>
      <c r="H15" s="148"/>
      <c r="I15" s="312"/>
      <c r="J15" s="313"/>
      <c r="K15" s="314"/>
    </row>
    <row r="16" spans="1:11" s="35" customFormat="1" ht="31.5" customHeight="1" thickBot="1">
      <c r="A16" s="176" t="s">
        <v>54</v>
      </c>
      <c r="B16" s="152" t="s">
        <v>33</v>
      </c>
      <c r="C16" s="297">
        <v>49.1</v>
      </c>
      <c r="D16" s="298">
        <v>49.1</v>
      </c>
      <c r="E16" s="292">
        <v>53</v>
      </c>
      <c r="F16" s="299"/>
      <c r="G16" s="300"/>
      <c r="H16" s="301"/>
      <c r="I16" s="299">
        <f>'ЧИСЛЕННОСТЬ 0106'!C16+'ЧИСЛЕННОСТЬ 0106_0412'!C16</f>
        <v>2.25</v>
      </c>
      <c r="J16" s="300">
        <f>'ЧИСЛЕННОСТЬ 0106'!D16+'ЧИСЛЕННОСТЬ 0106_0412'!D16</f>
        <v>1.25</v>
      </c>
      <c r="K16" s="301">
        <f>'ЧИСЛЕННОСТЬ 0106'!E16+'ЧИСЛЕННОСТЬ 0106_0412'!E16</f>
        <v>2</v>
      </c>
    </row>
    <row r="17" spans="1:11" s="35" customFormat="1" ht="35.25" customHeight="1" thickBot="1">
      <c r="A17" s="176" t="s">
        <v>65</v>
      </c>
      <c r="B17" s="152" t="s">
        <v>34</v>
      </c>
      <c r="C17" s="297">
        <v>23.86</v>
      </c>
      <c r="D17" s="298">
        <v>22.76</v>
      </c>
      <c r="E17" s="292">
        <v>29</v>
      </c>
      <c r="F17" s="299"/>
      <c r="G17" s="300"/>
      <c r="H17" s="301"/>
      <c r="I17" s="299">
        <f>'ЧИСЛЕННОСТЬ 0106'!C17+'ЧИСЛЕННОСТЬ 0106_0412'!C17</f>
        <v>1.78</v>
      </c>
      <c r="J17" s="300">
        <v>1.78</v>
      </c>
      <c r="K17" s="301">
        <f>'ЧИСЛЕННОСТЬ 0106'!E17+'ЧИСЛЕННОСТЬ 0106_0412'!E17</f>
        <v>2</v>
      </c>
    </row>
    <row r="18" spans="1:11" s="35" customFormat="1" ht="57.75" customHeight="1" thickBot="1">
      <c r="A18" s="203" t="s">
        <v>149</v>
      </c>
      <c r="B18" s="158" t="s">
        <v>35</v>
      </c>
      <c r="C18" s="277">
        <f aca="true" t="shared" si="0" ref="C18:H18">C8+C9+C16+C17</f>
        <v>113.96</v>
      </c>
      <c r="D18" s="278">
        <f t="shared" si="0"/>
        <v>112.86</v>
      </c>
      <c r="E18" s="254">
        <f t="shared" si="0"/>
        <v>123</v>
      </c>
      <c r="F18" s="277">
        <f t="shared" si="0"/>
        <v>2</v>
      </c>
      <c r="G18" s="278">
        <f t="shared" si="0"/>
        <v>2</v>
      </c>
      <c r="H18" s="254">
        <f t="shared" si="0"/>
        <v>2</v>
      </c>
      <c r="I18" s="299">
        <f>'ЧИСЛЕННОСТЬ 0106'!C18+'ЧИСЛЕННОСТЬ 0106_0412'!C18</f>
        <v>18.03</v>
      </c>
      <c r="J18" s="300">
        <f>'ЧИСЛЕННОСТЬ 0106'!D18+'ЧИСЛЕННОСТЬ 0106_0412'!D18</f>
        <v>17.03</v>
      </c>
      <c r="K18" s="301">
        <f>'ЧИСЛЕННОСТЬ 0106'!E18+'ЧИСЛЕННОСТЬ 0106_0412'!E18</f>
        <v>18</v>
      </c>
    </row>
    <row r="20" spans="1:11" ht="33" customHeight="1">
      <c r="A20" s="411" t="s">
        <v>108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</row>
    <row r="21" spans="1:12" ht="29.25" customHeight="1">
      <c r="A21" s="413" t="s">
        <v>66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276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49.25390625" style="8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62" t="s">
        <v>209</v>
      </c>
      <c r="F1" s="262"/>
    </row>
    <row r="2" ht="11.25" customHeight="1">
      <c r="D2" s="94"/>
    </row>
    <row r="3" spans="1:5" ht="39" customHeight="1" thickBot="1">
      <c r="A3" s="431" t="s">
        <v>80</v>
      </c>
      <c r="B3" s="431"/>
      <c r="C3" s="431"/>
      <c r="D3" s="431"/>
      <c r="E3" s="431"/>
    </row>
    <row r="4" spans="1:11" ht="33" customHeight="1" thickBot="1">
      <c r="A4" s="435" t="s">
        <v>3</v>
      </c>
      <c r="B4" s="435" t="s">
        <v>17</v>
      </c>
      <c r="C4" s="476" t="s">
        <v>106</v>
      </c>
      <c r="D4" s="446"/>
      <c r="E4" s="477"/>
      <c r="F4" s="3"/>
      <c r="G4" s="3"/>
      <c r="H4" s="3"/>
      <c r="I4" s="3"/>
      <c r="J4" s="3"/>
      <c r="K4" s="3"/>
    </row>
    <row r="5" spans="1:11" ht="104.25" customHeight="1" thickBot="1">
      <c r="A5" s="436"/>
      <c r="B5" s="436"/>
      <c r="C5" s="265" t="s">
        <v>178</v>
      </c>
      <c r="D5" s="267" t="s">
        <v>175</v>
      </c>
      <c r="E5" s="287" t="s">
        <v>176</v>
      </c>
      <c r="F5" s="285"/>
      <c r="G5" s="285"/>
      <c r="H5" s="3"/>
      <c r="I5" s="18"/>
      <c r="J5" s="18"/>
      <c r="K5" s="3"/>
    </row>
    <row r="6" spans="1:11" s="7" customFormat="1" ht="15" customHeight="1" thickBot="1">
      <c r="A6" s="192">
        <v>1</v>
      </c>
      <c r="B6" s="193">
        <v>2</v>
      </c>
      <c r="C6" s="193">
        <v>3</v>
      </c>
      <c r="D6" s="194">
        <v>4</v>
      </c>
      <c r="E6" s="200">
        <v>5</v>
      </c>
      <c r="F6" s="286"/>
      <c r="G6" s="286"/>
      <c r="H6" s="286"/>
      <c r="I6" s="286"/>
      <c r="J6" s="286"/>
      <c r="K6" s="286"/>
    </row>
    <row r="7" spans="1:5" s="36" customFormat="1" ht="33.75" customHeight="1" thickBot="1">
      <c r="A7" s="188" t="s">
        <v>42</v>
      </c>
      <c r="B7" s="189">
        <v>300</v>
      </c>
      <c r="C7" s="358">
        <v>19</v>
      </c>
      <c r="D7" s="359"/>
      <c r="E7" s="352">
        <f>'СПРАВКА 1 0106'!C7+'СПРАВКА 1 0106_0412'!C7</f>
        <v>2</v>
      </c>
    </row>
    <row r="8" spans="1:5" ht="45.75" customHeight="1">
      <c r="A8" s="187" t="s">
        <v>193</v>
      </c>
      <c r="B8" s="179">
        <v>400</v>
      </c>
      <c r="C8" s="181"/>
      <c r="D8" s="196"/>
      <c r="E8" s="181"/>
    </row>
    <row r="9" spans="1:5" ht="29.25" customHeight="1">
      <c r="A9" s="184" t="s">
        <v>130</v>
      </c>
      <c r="B9" s="180"/>
      <c r="C9" s="180"/>
      <c r="D9" s="197"/>
      <c r="E9" s="180"/>
    </row>
    <row r="10" spans="1:5" ht="36.75" customHeight="1">
      <c r="A10" s="185" t="s">
        <v>128</v>
      </c>
      <c r="B10" s="181">
        <v>410</v>
      </c>
      <c r="C10" s="181"/>
      <c r="D10" s="196"/>
      <c r="E10" s="181"/>
    </row>
    <row r="11" spans="1:5" ht="36.75" customHeight="1">
      <c r="A11" s="185" t="s">
        <v>50</v>
      </c>
      <c r="B11" s="182">
        <v>420</v>
      </c>
      <c r="C11" s="182"/>
      <c r="D11" s="198"/>
      <c r="E11" s="182"/>
    </row>
    <row r="12" spans="1:5" ht="36.75" customHeight="1">
      <c r="A12" s="185" t="s">
        <v>51</v>
      </c>
      <c r="B12" s="182">
        <v>430</v>
      </c>
      <c r="C12" s="182"/>
      <c r="D12" s="198"/>
      <c r="E12" s="182"/>
    </row>
    <row r="13" spans="1:5" ht="36.75" customHeight="1">
      <c r="A13" s="185" t="s">
        <v>52</v>
      </c>
      <c r="B13" s="182">
        <v>440</v>
      </c>
      <c r="C13" s="182"/>
      <c r="D13" s="198"/>
      <c r="E13" s="182"/>
    </row>
    <row r="14" spans="1:5" ht="36.75" customHeight="1" thickBot="1">
      <c r="A14" s="186" t="s">
        <v>129</v>
      </c>
      <c r="B14" s="183">
        <v>450</v>
      </c>
      <c r="C14" s="183"/>
      <c r="D14" s="199"/>
      <c r="E14" s="183"/>
    </row>
    <row r="15" spans="1:5" ht="22.5" customHeight="1">
      <c r="A15" s="20"/>
      <c r="B15" s="20"/>
      <c r="C15" s="20"/>
      <c r="D15" s="21"/>
      <c r="E15" s="21"/>
    </row>
    <row r="16" spans="1:5" ht="27.75" customHeight="1">
      <c r="A16" s="437" t="s">
        <v>109</v>
      </c>
      <c r="B16" s="412"/>
      <c r="C16" s="412"/>
      <c r="D16" s="412"/>
      <c r="E16" s="412"/>
    </row>
  </sheetData>
  <sheetProtection password="CE20" sheet="1"/>
  <mergeCells count="5">
    <mergeCell ref="A3:E3"/>
    <mergeCell ref="A4:A5"/>
    <mergeCell ref="B4:B5"/>
    <mergeCell ref="C4:E4"/>
    <mergeCell ref="A16:E16"/>
  </mergeCells>
  <printOptions/>
  <pageMargins left="0" right="0" top="0" bottom="0" header="0" footer="0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view="pageBreakPreview" zoomScale="60" workbookViewId="0" topLeftCell="A1">
      <selection activeCell="E5" sqref="E5:F5"/>
    </sheetView>
  </sheetViews>
  <sheetFormatPr defaultColWidth="9.00390625" defaultRowHeight="12.75"/>
  <cols>
    <col min="1" max="1" width="89.375" style="8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91"/>
      <c r="E2" s="93"/>
      <c r="G2" s="438" t="s">
        <v>210</v>
      </c>
      <c r="H2" s="438"/>
    </row>
    <row r="3" spans="1:8" ht="20.25" customHeight="1" thickBot="1">
      <c r="A3" s="480" t="s">
        <v>134</v>
      </c>
      <c r="B3" s="480"/>
      <c r="C3" s="480"/>
      <c r="D3" s="480"/>
      <c r="E3" s="480"/>
      <c r="F3" s="480"/>
      <c r="G3" s="480"/>
      <c r="H3" s="480"/>
    </row>
    <row r="4" spans="1:8" ht="26.25" customHeight="1" thickBot="1">
      <c r="A4" s="439" t="s">
        <v>3</v>
      </c>
      <c r="B4" s="435" t="s">
        <v>17</v>
      </c>
      <c r="C4" s="476" t="s">
        <v>106</v>
      </c>
      <c r="D4" s="446"/>
      <c r="E4" s="446"/>
      <c r="F4" s="446"/>
      <c r="G4" s="446"/>
      <c r="H4" s="477"/>
    </row>
    <row r="5" spans="1:8" ht="98.25" customHeight="1" thickBot="1">
      <c r="A5" s="440"/>
      <c r="B5" s="436"/>
      <c r="C5" s="462" t="s">
        <v>174</v>
      </c>
      <c r="D5" s="462"/>
      <c r="E5" s="418" t="s">
        <v>194</v>
      </c>
      <c r="F5" s="418"/>
      <c r="G5" s="462" t="s">
        <v>195</v>
      </c>
      <c r="H5" s="462"/>
    </row>
    <row r="6" spans="1:8" ht="25.5" customHeight="1" thickBot="1">
      <c r="A6" s="479"/>
      <c r="B6" s="441"/>
      <c r="C6" s="248" t="s">
        <v>81</v>
      </c>
      <c r="D6" s="231" t="s">
        <v>82</v>
      </c>
      <c r="E6" s="248" t="s">
        <v>81</v>
      </c>
      <c r="F6" s="231" t="s">
        <v>82</v>
      </c>
      <c r="G6" s="248" t="s">
        <v>81</v>
      </c>
      <c r="H6" s="231" t="s">
        <v>82</v>
      </c>
    </row>
    <row r="7" spans="1:8" ht="13.5" thickBot="1">
      <c r="A7" s="239">
        <v>1</v>
      </c>
      <c r="B7" s="250">
        <v>2</v>
      </c>
      <c r="C7" s="245">
        <v>3</v>
      </c>
      <c r="D7" s="246">
        <v>4</v>
      </c>
      <c r="E7" s="245">
        <v>5</v>
      </c>
      <c r="F7" s="246">
        <v>6</v>
      </c>
      <c r="G7" s="245">
        <v>7</v>
      </c>
      <c r="H7" s="246">
        <v>8</v>
      </c>
    </row>
    <row r="8" spans="1:8" ht="31.5" customHeight="1">
      <c r="A8" s="244" t="s">
        <v>99</v>
      </c>
      <c r="B8" s="95">
        <v>460</v>
      </c>
      <c r="C8" s="235"/>
      <c r="D8" s="236"/>
      <c r="E8" s="237"/>
      <c r="F8" s="238"/>
      <c r="G8" s="237"/>
      <c r="H8" s="238"/>
    </row>
    <row r="9" spans="1:8" ht="24">
      <c r="A9" s="223" t="s">
        <v>138</v>
      </c>
      <c r="B9" s="96">
        <v>470</v>
      </c>
      <c r="C9" s="220"/>
      <c r="D9" s="226"/>
      <c r="E9" s="228"/>
      <c r="F9" s="229"/>
      <c r="G9" s="228"/>
      <c r="H9" s="229"/>
    </row>
    <row r="10" spans="1:8" ht="24">
      <c r="A10" s="223" t="s">
        <v>139</v>
      </c>
      <c r="B10" s="96">
        <v>480</v>
      </c>
      <c r="C10" s="220"/>
      <c r="D10" s="226"/>
      <c r="E10" s="228"/>
      <c r="F10" s="229"/>
      <c r="G10" s="228"/>
      <c r="H10" s="229"/>
    </row>
    <row r="11" spans="1:8" ht="36">
      <c r="A11" s="223" t="s">
        <v>144</v>
      </c>
      <c r="B11" s="96">
        <v>490</v>
      </c>
      <c r="C11" s="220"/>
      <c r="D11" s="226"/>
      <c r="E11" s="220"/>
      <c r="F11" s="229"/>
      <c r="G11" s="220"/>
      <c r="H11" s="229"/>
    </row>
    <row r="12" spans="1:8" ht="36.75" thickBot="1">
      <c r="A12" s="224" t="s">
        <v>140</v>
      </c>
      <c r="B12" s="97">
        <v>500</v>
      </c>
      <c r="C12" s="227"/>
      <c r="D12" s="221"/>
      <c r="E12" s="227"/>
      <c r="F12" s="230"/>
      <c r="G12" s="227"/>
      <c r="H12" s="230"/>
    </row>
    <row r="13" spans="1:8" ht="24.75" customHeight="1" thickBot="1">
      <c r="A13" s="478" t="s">
        <v>135</v>
      </c>
      <c r="B13" s="478"/>
      <c r="C13" s="478"/>
      <c r="D13" s="478"/>
      <c r="E13" s="478"/>
      <c r="F13" s="478"/>
      <c r="G13" s="478"/>
      <c r="H13" s="478"/>
    </row>
    <row r="14" spans="1:8" ht="18.75" customHeight="1" thickBot="1">
      <c r="A14" s="439" t="s">
        <v>3</v>
      </c>
      <c r="B14" s="435" t="s">
        <v>17</v>
      </c>
      <c r="C14" s="476" t="s">
        <v>106</v>
      </c>
      <c r="D14" s="446"/>
      <c r="E14" s="446"/>
      <c r="F14" s="446"/>
      <c r="G14" s="446"/>
      <c r="H14" s="477"/>
    </row>
    <row r="15" spans="1:8" ht="99.75" customHeight="1" thickBot="1">
      <c r="A15" s="440"/>
      <c r="B15" s="436"/>
      <c r="C15" s="462" t="s">
        <v>174</v>
      </c>
      <c r="D15" s="462"/>
      <c r="E15" s="418" t="s">
        <v>194</v>
      </c>
      <c r="F15" s="418"/>
      <c r="G15" s="462" t="s">
        <v>195</v>
      </c>
      <c r="H15" s="462"/>
    </row>
    <row r="16" spans="1:8" ht="24.75" customHeight="1" thickBot="1">
      <c r="A16" s="479"/>
      <c r="B16" s="441"/>
      <c r="C16" s="232" t="s">
        <v>81</v>
      </c>
      <c r="D16" s="233" t="s">
        <v>82</v>
      </c>
      <c r="E16" s="232" t="s">
        <v>81</v>
      </c>
      <c r="F16" s="233" t="s">
        <v>82</v>
      </c>
      <c r="G16" s="232" t="s">
        <v>81</v>
      </c>
      <c r="H16" s="233" t="s">
        <v>82</v>
      </c>
    </row>
    <row r="17" spans="1:8" ht="13.5" thickBot="1">
      <c r="A17" s="239">
        <v>1</v>
      </c>
      <c r="B17" s="240">
        <v>2</v>
      </c>
      <c r="C17" s="241">
        <v>3</v>
      </c>
      <c r="D17" s="242">
        <v>4</v>
      </c>
      <c r="E17" s="241">
        <v>5</v>
      </c>
      <c r="F17" s="242">
        <v>6</v>
      </c>
      <c r="G17" s="241">
        <v>7</v>
      </c>
      <c r="H17" s="242">
        <v>8</v>
      </c>
    </row>
    <row r="18" spans="1:8" ht="24">
      <c r="A18" s="222" t="s">
        <v>136</v>
      </c>
      <c r="B18" s="95">
        <v>510</v>
      </c>
      <c r="C18" s="235"/>
      <c r="D18" s="236"/>
      <c r="E18" s="237"/>
      <c r="F18" s="238"/>
      <c r="G18" s="237"/>
      <c r="H18" s="238"/>
    </row>
    <row r="19" spans="1:8" ht="24">
      <c r="A19" s="223" t="s">
        <v>141</v>
      </c>
      <c r="B19" s="96">
        <v>520</v>
      </c>
      <c r="C19" s="220"/>
      <c r="D19" s="226"/>
      <c r="E19" s="228"/>
      <c r="F19" s="229"/>
      <c r="G19" s="228"/>
      <c r="H19" s="229"/>
    </row>
    <row r="20" spans="1:8" ht="24">
      <c r="A20" s="223" t="s">
        <v>142</v>
      </c>
      <c r="B20" s="96">
        <v>530</v>
      </c>
      <c r="C20" s="220"/>
      <c r="D20" s="226"/>
      <c r="E20" s="228"/>
      <c r="F20" s="229"/>
      <c r="G20" s="228"/>
      <c r="H20" s="229"/>
    </row>
    <row r="21" spans="1:8" ht="36">
      <c r="A21" s="223" t="s">
        <v>145</v>
      </c>
      <c r="B21" s="96">
        <v>540</v>
      </c>
      <c r="C21" s="220"/>
      <c r="D21" s="226"/>
      <c r="E21" s="220"/>
      <c r="F21" s="229"/>
      <c r="G21" s="220"/>
      <c r="H21" s="229"/>
    </row>
    <row r="22" spans="1:8" ht="36.75" thickBot="1">
      <c r="A22" s="224" t="s">
        <v>143</v>
      </c>
      <c r="B22" s="97">
        <v>550</v>
      </c>
      <c r="C22" s="227"/>
      <c r="D22" s="221"/>
      <c r="E22" s="227"/>
      <c r="F22" s="230"/>
      <c r="G22" s="227"/>
      <c r="H22" s="230"/>
    </row>
    <row r="23" spans="1:8" ht="12.75">
      <c r="A23" s="20"/>
      <c r="B23" s="290"/>
      <c r="C23" s="290"/>
      <c r="D23" s="290"/>
      <c r="E23" s="290"/>
      <c r="F23" s="290"/>
      <c r="G23" s="290"/>
      <c r="H23" s="290"/>
    </row>
    <row r="24" spans="1:8" ht="25.5" customHeight="1">
      <c r="A24" s="251"/>
      <c r="B24" s="291"/>
      <c r="C24" s="291"/>
      <c r="D24" s="291"/>
      <c r="E24" s="291"/>
      <c r="F24" s="291"/>
      <c r="G24" s="291"/>
      <c r="H24" s="291"/>
    </row>
    <row r="25" spans="1:8" ht="14.25" customHeight="1">
      <c r="A25" s="251"/>
      <c r="B25" s="291"/>
      <c r="C25" s="291"/>
      <c r="D25" s="291"/>
      <c r="E25" s="291"/>
      <c r="F25" s="291"/>
      <c r="G25" s="291"/>
      <c r="H25" s="291"/>
    </row>
    <row r="26" spans="1:8" ht="14.25" customHeight="1">
      <c r="A26" s="251"/>
      <c r="B26" s="291"/>
      <c r="C26" s="291"/>
      <c r="D26" s="291"/>
      <c r="E26" s="291"/>
      <c r="F26" s="291"/>
      <c r="G26" s="291"/>
      <c r="H26" s="291"/>
    </row>
    <row r="27" spans="1:8" ht="39.75" customHeight="1">
      <c r="A27" s="251"/>
      <c r="B27" s="291"/>
      <c r="C27" s="291"/>
      <c r="D27" s="291"/>
      <c r="E27" s="291"/>
      <c r="F27" s="291"/>
      <c r="G27" s="291"/>
      <c r="H27" s="291"/>
    </row>
    <row r="28" spans="1:8" ht="20.25" customHeight="1">
      <c r="A28" s="251"/>
      <c r="B28" s="291"/>
      <c r="C28" s="291"/>
      <c r="D28" s="291"/>
      <c r="E28" s="291"/>
      <c r="F28" s="291"/>
      <c r="G28" s="291"/>
      <c r="H28" s="291"/>
    </row>
    <row r="29" spans="1:8" ht="12.75" customHeight="1">
      <c r="A29" s="251"/>
      <c r="B29" s="291"/>
      <c r="C29" s="291"/>
      <c r="D29" s="291"/>
      <c r="E29" s="291"/>
      <c r="F29" s="291"/>
      <c r="G29" s="291"/>
      <c r="H29" s="291"/>
    </row>
    <row r="30" spans="1:8" ht="27" customHeight="1">
      <c r="A30" s="251"/>
      <c r="B30" s="291"/>
      <c r="C30" s="291"/>
      <c r="D30" s="291"/>
      <c r="E30" s="291"/>
      <c r="F30" s="291"/>
      <c r="G30" s="291"/>
      <c r="H30" s="291"/>
    </row>
    <row r="31" spans="1:8" ht="15" customHeight="1">
      <c r="A31" s="251"/>
      <c r="B31" s="291"/>
      <c r="C31" s="291"/>
      <c r="D31" s="291"/>
      <c r="E31" s="291"/>
      <c r="F31" s="291"/>
      <c r="G31" s="291"/>
      <c r="H31" s="291"/>
    </row>
    <row r="32" spans="1:8" ht="12.75" customHeight="1">
      <c r="A32" s="251"/>
      <c r="B32" s="291"/>
      <c r="C32" s="291"/>
      <c r="D32" s="291"/>
      <c r="E32" s="291"/>
      <c r="F32" s="291"/>
      <c r="G32" s="291"/>
      <c r="H32" s="291"/>
    </row>
    <row r="33" spans="1:8" ht="12.75" customHeight="1">
      <c r="A33" s="251"/>
      <c r="B33" s="291"/>
      <c r="C33" s="291"/>
      <c r="D33" s="291"/>
      <c r="E33" s="291"/>
      <c r="F33" s="291"/>
      <c r="G33" s="291"/>
      <c r="H33" s="291"/>
    </row>
    <row r="34" spans="1:8" ht="12.75" customHeight="1">
      <c r="A34" s="251"/>
      <c r="B34" s="291"/>
      <c r="C34" s="291"/>
      <c r="D34" s="291"/>
      <c r="E34" s="291"/>
      <c r="F34" s="291"/>
      <c r="G34" s="291"/>
      <c r="H34" s="291"/>
    </row>
    <row r="35" spans="1:8" ht="12.75">
      <c r="A35" s="37"/>
      <c r="B35" s="291"/>
      <c r="C35" s="291"/>
      <c r="D35" s="291"/>
      <c r="E35" s="291"/>
      <c r="F35" s="291"/>
      <c r="G35" s="291"/>
      <c r="H35" s="291"/>
    </row>
  </sheetData>
  <sheetProtection sheet="1"/>
  <mergeCells count="15">
    <mergeCell ref="G2:H2"/>
    <mergeCell ref="A3:H3"/>
    <mergeCell ref="A4:A6"/>
    <mergeCell ref="B4:B6"/>
    <mergeCell ref="C4:H4"/>
    <mergeCell ref="C5:D5"/>
    <mergeCell ref="E5:F5"/>
    <mergeCell ref="G5:H5"/>
    <mergeCell ref="A13:H13"/>
    <mergeCell ref="A14:A16"/>
    <mergeCell ref="B14:B16"/>
    <mergeCell ref="C14:H14"/>
    <mergeCell ref="C15:D15"/>
    <mergeCell ref="E15:F15"/>
    <mergeCell ref="G15:H15"/>
  </mergeCells>
  <printOptions/>
  <pageMargins left="0" right="0" top="0" bottom="0" header="0" footer="0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8" sqref="I28"/>
    </sheetView>
  </sheetViews>
  <sheetFormatPr defaultColWidth="9.00390625" defaultRowHeight="12.75"/>
  <cols>
    <col min="1" max="1" width="92.00390625" style="0" customWidth="1"/>
    <col min="3" max="3" width="21.25390625" style="0" customWidth="1"/>
    <col min="4" max="4" width="23.125" style="0" customWidth="1"/>
    <col min="5" max="5" width="21.375" style="0" customWidth="1"/>
    <col min="6" max="6" width="23.25390625" style="0" customWidth="1"/>
    <col min="7" max="7" width="21.75390625" style="0" customWidth="1"/>
    <col min="8" max="8" width="22.875" style="0" customWidth="1"/>
  </cols>
  <sheetData>
    <row r="1" ht="15" customHeight="1">
      <c r="H1" s="262" t="s">
        <v>211</v>
      </c>
    </row>
    <row r="2" spans="1:8" ht="19.5" thickBot="1">
      <c r="A2" s="391" t="s">
        <v>45</v>
      </c>
      <c r="B2" s="391"/>
      <c r="C2" s="391"/>
      <c r="D2" s="391"/>
      <c r="E2" s="391"/>
      <c r="F2" s="391"/>
      <c r="G2" s="391"/>
      <c r="H2" s="391"/>
    </row>
    <row r="3" spans="1:8" ht="15.75" customHeight="1" thickBot="1">
      <c r="A3" s="385" t="s">
        <v>3</v>
      </c>
      <c r="B3" s="393" t="s">
        <v>2</v>
      </c>
      <c r="C3" s="481" t="s">
        <v>91</v>
      </c>
      <c r="D3" s="482"/>
      <c r="E3" s="482"/>
      <c r="F3" s="482"/>
      <c r="G3" s="482"/>
      <c r="H3" s="483"/>
    </row>
    <row r="4" spans="1:8" ht="77.25" customHeight="1" thickBot="1">
      <c r="A4" s="386"/>
      <c r="B4" s="394"/>
      <c r="C4" s="462" t="s">
        <v>177</v>
      </c>
      <c r="D4" s="462"/>
      <c r="E4" s="462" t="s">
        <v>201</v>
      </c>
      <c r="F4" s="462"/>
      <c r="G4" s="462" t="s">
        <v>202</v>
      </c>
      <c r="H4" s="462"/>
    </row>
    <row r="5" spans="1:8" ht="51.75" customHeight="1" thickBot="1">
      <c r="A5" s="387"/>
      <c r="B5" s="395"/>
      <c r="C5" s="145" t="s">
        <v>89</v>
      </c>
      <c r="D5" s="106" t="s">
        <v>48</v>
      </c>
      <c r="E5" s="270" t="s">
        <v>89</v>
      </c>
      <c r="F5" s="269" t="s">
        <v>92</v>
      </c>
      <c r="G5" s="145" t="s">
        <v>89</v>
      </c>
      <c r="H5" s="106" t="s">
        <v>48</v>
      </c>
    </row>
    <row r="6" spans="1:8" ht="15.75" thickBot="1">
      <c r="A6" s="173">
        <v>1</v>
      </c>
      <c r="B6" s="174" t="s">
        <v>4</v>
      </c>
      <c r="C6" s="263" t="s">
        <v>5</v>
      </c>
      <c r="D6" s="264" t="s">
        <v>56</v>
      </c>
      <c r="E6" s="108" t="s">
        <v>57</v>
      </c>
      <c r="F6" s="170" t="s">
        <v>58</v>
      </c>
      <c r="G6" s="171" t="s">
        <v>59</v>
      </c>
      <c r="H6" s="172" t="s">
        <v>60</v>
      </c>
    </row>
    <row r="7" spans="1:8" ht="34.5" customHeight="1" thickBot="1">
      <c r="A7" s="123" t="s">
        <v>170</v>
      </c>
      <c r="B7" s="114" t="s">
        <v>10</v>
      </c>
      <c r="C7" s="132" t="s">
        <v>6</v>
      </c>
      <c r="D7" s="254">
        <f>F7+H7</f>
        <v>0</v>
      </c>
      <c r="E7" s="132" t="s">
        <v>6</v>
      </c>
      <c r="F7" s="315"/>
      <c r="G7" s="132" t="s">
        <v>6</v>
      </c>
      <c r="H7" s="315"/>
    </row>
    <row r="8" spans="1:8" ht="17.25" customHeight="1">
      <c r="A8" s="124" t="s">
        <v>110</v>
      </c>
      <c r="B8" s="115"/>
      <c r="C8" s="133"/>
      <c r="D8" s="255"/>
      <c r="E8" s="133"/>
      <c r="F8" s="255"/>
      <c r="G8" s="133"/>
      <c r="H8" s="255"/>
    </row>
    <row r="9" spans="1:8" ht="17.25" customHeight="1">
      <c r="A9" s="125" t="s">
        <v>111</v>
      </c>
      <c r="B9" s="116" t="s">
        <v>23</v>
      </c>
      <c r="C9" s="134" t="s">
        <v>6</v>
      </c>
      <c r="D9" s="256"/>
      <c r="E9" s="134" t="s">
        <v>6</v>
      </c>
      <c r="F9" s="256"/>
      <c r="G9" s="134" t="s">
        <v>6</v>
      </c>
      <c r="H9" s="256"/>
    </row>
    <row r="10" spans="1:8" ht="22.5" customHeight="1" thickBot="1">
      <c r="A10" s="126" t="s">
        <v>112</v>
      </c>
      <c r="B10" s="117" t="s">
        <v>24</v>
      </c>
      <c r="C10" s="135" t="s">
        <v>6</v>
      </c>
      <c r="D10" s="257"/>
      <c r="E10" s="135" t="s">
        <v>6</v>
      </c>
      <c r="F10" s="257"/>
      <c r="G10" s="135" t="s">
        <v>6</v>
      </c>
      <c r="H10" s="257"/>
    </row>
    <row r="11" spans="1:8" ht="40.5" customHeight="1" thickBot="1">
      <c r="A11" s="123" t="s">
        <v>169</v>
      </c>
      <c r="B11" s="114" t="s">
        <v>11</v>
      </c>
      <c r="C11" s="132" t="s">
        <v>6</v>
      </c>
      <c r="D11" s="254">
        <f>F11+H11</f>
        <v>1964</v>
      </c>
      <c r="E11" s="132" t="s">
        <v>6</v>
      </c>
      <c r="F11" s="315">
        <v>1964</v>
      </c>
      <c r="G11" s="132" t="s">
        <v>6</v>
      </c>
      <c r="H11" s="315"/>
    </row>
    <row r="12" spans="1:8" ht="24.75" customHeight="1">
      <c r="A12" s="124" t="s">
        <v>113</v>
      </c>
      <c r="B12" s="118"/>
      <c r="C12" s="137"/>
      <c r="D12" s="87"/>
      <c r="E12" s="137"/>
      <c r="F12" s="87"/>
      <c r="G12" s="137"/>
      <c r="H12" s="87"/>
    </row>
    <row r="13" spans="1:8" ht="26.25" customHeight="1">
      <c r="A13" s="125" t="s">
        <v>114</v>
      </c>
      <c r="B13" s="116" t="s">
        <v>14</v>
      </c>
      <c r="C13" s="134" t="s">
        <v>6</v>
      </c>
      <c r="D13" s="103"/>
      <c r="E13" s="134" t="s">
        <v>6</v>
      </c>
      <c r="F13" s="103"/>
      <c r="G13" s="134" t="s">
        <v>6</v>
      </c>
      <c r="H13" s="103"/>
    </row>
    <row r="14" spans="1:8" ht="24" customHeight="1">
      <c r="A14" s="125" t="s">
        <v>115</v>
      </c>
      <c r="B14" s="116" t="s">
        <v>15</v>
      </c>
      <c r="C14" s="134" t="s">
        <v>6</v>
      </c>
      <c r="D14" s="103"/>
      <c r="E14" s="134" t="s">
        <v>6</v>
      </c>
      <c r="F14" s="103"/>
      <c r="G14" s="134" t="s">
        <v>6</v>
      </c>
      <c r="H14" s="103"/>
    </row>
    <row r="15" spans="1:8" ht="17.25" customHeight="1">
      <c r="A15" s="127" t="s">
        <v>148</v>
      </c>
      <c r="B15" s="119" t="s">
        <v>16</v>
      </c>
      <c r="C15" s="134" t="s">
        <v>6</v>
      </c>
      <c r="D15" s="103"/>
      <c r="E15" s="134" t="s">
        <v>6</v>
      </c>
      <c r="F15" s="103"/>
      <c r="G15" s="134" t="s">
        <v>6</v>
      </c>
      <c r="H15" s="103"/>
    </row>
    <row r="16" spans="1:8" ht="17.25" customHeight="1" thickBot="1">
      <c r="A16" s="126" t="s">
        <v>112</v>
      </c>
      <c r="B16" s="117" t="s">
        <v>25</v>
      </c>
      <c r="C16" s="135" t="s">
        <v>6</v>
      </c>
      <c r="D16" s="136"/>
      <c r="E16" s="135" t="s">
        <v>6</v>
      </c>
      <c r="F16" s="136"/>
      <c r="G16" s="135" t="s">
        <v>6</v>
      </c>
      <c r="H16" s="136"/>
    </row>
    <row r="17" spans="1:8" ht="35.25" customHeight="1" thickBot="1">
      <c r="A17" s="123" t="s">
        <v>53</v>
      </c>
      <c r="B17" s="114" t="s">
        <v>12</v>
      </c>
      <c r="C17" s="138" t="s">
        <v>6</v>
      </c>
      <c r="D17" s="254">
        <f aca="true" t="shared" si="0" ref="C17:D19">F17+H17</f>
        <v>160</v>
      </c>
      <c r="E17" s="138" t="s">
        <v>6</v>
      </c>
      <c r="F17" s="315">
        <v>106</v>
      </c>
      <c r="G17" s="138" t="s">
        <v>6</v>
      </c>
      <c r="H17" s="315">
        <v>54</v>
      </c>
    </row>
    <row r="18" spans="1:8" ht="50.25" customHeight="1" thickBot="1">
      <c r="A18" s="123" t="s">
        <v>84</v>
      </c>
      <c r="B18" s="114" t="s">
        <v>13</v>
      </c>
      <c r="C18" s="138" t="s">
        <v>6</v>
      </c>
      <c r="D18" s="254">
        <f t="shared" si="0"/>
        <v>166</v>
      </c>
      <c r="E18" s="138" t="s">
        <v>6</v>
      </c>
      <c r="F18" s="315">
        <v>166</v>
      </c>
      <c r="G18" s="138" t="s">
        <v>6</v>
      </c>
      <c r="H18" s="315"/>
    </row>
    <row r="19" spans="1:8" ht="52.5" customHeight="1" thickBot="1">
      <c r="A19" s="123" t="s">
        <v>171</v>
      </c>
      <c r="B19" s="114" t="s">
        <v>7</v>
      </c>
      <c r="C19" s="253">
        <f t="shared" si="0"/>
        <v>4689</v>
      </c>
      <c r="D19" s="254">
        <f t="shared" si="0"/>
        <v>2290</v>
      </c>
      <c r="E19" s="316" t="s">
        <v>232</v>
      </c>
      <c r="F19" s="301">
        <f>F7+F11+F17+F18</f>
        <v>2236</v>
      </c>
      <c r="G19" s="316" t="s">
        <v>234</v>
      </c>
      <c r="H19" s="301">
        <f>H7+H11+H17+H18</f>
        <v>54</v>
      </c>
    </row>
    <row r="20" spans="1:8" ht="34.5" customHeight="1" thickBot="1">
      <c r="A20" s="123" t="s">
        <v>101</v>
      </c>
      <c r="B20" s="114" t="s">
        <v>26</v>
      </c>
      <c r="C20" s="253">
        <f>E20+G20</f>
        <v>0</v>
      </c>
      <c r="D20" s="254">
        <f>F20+H20</f>
        <v>0</v>
      </c>
      <c r="E20" s="316"/>
      <c r="F20" s="292"/>
      <c r="G20" s="316"/>
      <c r="H20" s="292"/>
    </row>
    <row r="21" spans="1:8" ht="15.75">
      <c r="A21" s="124" t="s">
        <v>117</v>
      </c>
      <c r="B21" s="120"/>
      <c r="C21" s="137"/>
      <c r="D21" s="87"/>
      <c r="E21" s="137"/>
      <c r="F21" s="87"/>
      <c r="G21" s="137"/>
      <c r="H21" s="87"/>
    </row>
    <row r="22" spans="1:8" ht="33" customHeight="1">
      <c r="A22" s="125" t="s">
        <v>118</v>
      </c>
      <c r="B22" s="116" t="s">
        <v>38</v>
      </c>
      <c r="C22" s="134" t="s">
        <v>6</v>
      </c>
      <c r="D22" s="103"/>
      <c r="E22" s="134" t="s">
        <v>6</v>
      </c>
      <c r="F22" s="103"/>
      <c r="G22" s="134" t="s">
        <v>6</v>
      </c>
      <c r="H22" s="103"/>
    </row>
    <row r="23" spans="1:8" ht="27.75" customHeight="1">
      <c r="A23" s="125" t="s">
        <v>122</v>
      </c>
      <c r="B23" s="116" t="s">
        <v>39</v>
      </c>
      <c r="C23" s="134" t="s">
        <v>6</v>
      </c>
      <c r="D23" s="103"/>
      <c r="E23" s="134" t="s">
        <v>6</v>
      </c>
      <c r="F23" s="103"/>
      <c r="G23" s="134" t="s">
        <v>6</v>
      </c>
      <c r="H23" s="103"/>
    </row>
    <row r="24" spans="1:8" ht="19.5" customHeight="1">
      <c r="A24" s="128" t="s">
        <v>119</v>
      </c>
      <c r="B24" s="121"/>
      <c r="C24" s="139"/>
      <c r="D24" s="140"/>
      <c r="E24" s="139"/>
      <c r="F24" s="140"/>
      <c r="G24" s="139"/>
      <c r="H24" s="140"/>
    </row>
    <row r="25" spans="1:8" ht="17.25" customHeight="1">
      <c r="A25" s="127" t="s">
        <v>120</v>
      </c>
      <c r="B25" s="119" t="s">
        <v>40</v>
      </c>
      <c r="C25" s="134" t="s">
        <v>6</v>
      </c>
      <c r="D25" s="103"/>
      <c r="E25" s="134" t="s">
        <v>6</v>
      </c>
      <c r="F25" s="103"/>
      <c r="G25" s="134" t="s">
        <v>6</v>
      </c>
      <c r="H25" s="103"/>
    </row>
    <row r="26" spans="1:8" ht="14.25" customHeight="1">
      <c r="A26" s="127" t="s">
        <v>121</v>
      </c>
      <c r="B26" s="119" t="s">
        <v>41</v>
      </c>
      <c r="C26" s="134" t="s">
        <v>6</v>
      </c>
      <c r="D26" s="103"/>
      <c r="E26" s="134" t="s">
        <v>6</v>
      </c>
      <c r="F26" s="103"/>
      <c r="G26" s="134" t="s">
        <v>6</v>
      </c>
      <c r="H26" s="103"/>
    </row>
    <row r="27" spans="1:8" ht="37.5" customHeight="1">
      <c r="A27" s="125" t="s">
        <v>146</v>
      </c>
      <c r="B27" s="116" t="s">
        <v>123</v>
      </c>
      <c r="C27" s="134" t="s">
        <v>6</v>
      </c>
      <c r="D27" s="103"/>
      <c r="E27" s="134" t="s">
        <v>6</v>
      </c>
      <c r="F27" s="103"/>
      <c r="G27" s="134" t="s">
        <v>6</v>
      </c>
      <c r="H27" s="103"/>
    </row>
    <row r="28" spans="1:8" ht="15.75" customHeight="1">
      <c r="A28" s="128" t="s">
        <v>119</v>
      </c>
      <c r="B28" s="121"/>
      <c r="C28" s="139"/>
      <c r="D28" s="140"/>
      <c r="E28" s="139"/>
      <c r="F28" s="140"/>
      <c r="G28" s="139"/>
      <c r="H28" s="140"/>
    </row>
    <row r="29" spans="1:8" ht="18" customHeight="1">
      <c r="A29" s="127" t="s">
        <v>120</v>
      </c>
      <c r="B29" s="119" t="s">
        <v>124</v>
      </c>
      <c r="C29" s="134" t="s">
        <v>6</v>
      </c>
      <c r="D29" s="103"/>
      <c r="E29" s="134" t="s">
        <v>6</v>
      </c>
      <c r="F29" s="103"/>
      <c r="G29" s="134" t="s">
        <v>6</v>
      </c>
      <c r="H29" s="103"/>
    </row>
    <row r="30" spans="1:8" ht="15.75" customHeight="1" thickBot="1">
      <c r="A30" s="141" t="s">
        <v>121</v>
      </c>
      <c r="B30" s="142" t="s">
        <v>125</v>
      </c>
      <c r="C30" s="135" t="s">
        <v>6</v>
      </c>
      <c r="D30" s="136"/>
      <c r="E30" s="135" t="s">
        <v>6</v>
      </c>
      <c r="F30" s="136"/>
      <c r="G30" s="135" t="s">
        <v>6</v>
      </c>
      <c r="H30" s="136"/>
    </row>
    <row r="31" spans="1:8" ht="36.75" customHeight="1" thickBot="1">
      <c r="A31" s="123" t="s">
        <v>102</v>
      </c>
      <c r="B31" s="114" t="s">
        <v>8</v>
      </c>
      <c r="C31" s="253">
        <f>E31+G31</f>
        <v>2125</v>
      </c>
      <c r="D31" s="254">
        <f>F31+H31</f>
        <v>880</v>
      </c>
      <c r="E31" s="316" t="s">
        <v>233</v>
      </c>
      <c r="F31" s="292">
        <v>864</v>
      </c>
      <c r="G31" s="316" t="s">
        <v>235</v>
      </c>
      <c r="H31" s="292">
        <v>16</v>
      </c>
    </row>
    <row r="32" spans="1:8" ht="24.75" customHeight="1">
      <c r="A32" s="124" t="s">
        <v>117</v>
      </c>
      <c r="B32" s="118"/>
      <c r="C32" s="137"/>
      <c r="D32" s="87"/>
      <c r="E32" s="137"/>
      <c r="F32" s="87"/>
      <c r="G32" s="137"/>
      <c r="H32" s="87"/>
    </row>
    <row r="33" spans="1:8" ht="17.25" customHeight="1" thickBot="1">
      <c r="A33" s="126" t="s">
        <v>126</v>
      </c>
      <c r="B33" s="142" t="s">
        <v>131</v>
      </c>
      <c r="C33" s="135" t="s">
        <v>6</v>
      </c>
      <c r="D33" s="136"/>
      <c r="E33" s="135" t="s">
        <v>6</v>
      </c>
      <c r="F33" s="136"/>
      <c r="G33" s="135" t="s">
        <v>6</v>
      </c>
      <c r="H33" s="136"/>
    </row>
    <row r="34" spans="1:8" ht="51" customHeight="1" thickBot="1">
      <c r="A34" s="123" t="s">
        <v>153</v>
      </c>
      <c r="B34" s="114" t="s">
        <v>9</v>
      </c>
      <c r="C34" s="253">
        <f>E34+G34</f>
        <v>6814</v>
      </c>
      <c r="D34" s="254">
        <f>F34+H34</f>
        <v>3170</v>
      </c>
      <c r="E34" s="253">
        <f>E19+E20+E31</f>
        <v>6644</v>
      </c>
      <c r="F34" s="254">
        <f>F19+F20+F31</f>
        <v>3100</v>
      </c>
      <c r="G34" s="253">
        <f>G19+G20+G31</f>
        <v>170</v>
      </c>
      <c r="H34" s="254">
        <f>H19+H20+H31</f>
        <v>70</v>
      </c>
    </row>
    <row r="35" spans="1:8" ht="20.25" customHeight="1">
      <c r="A35" s="143" t="s">
        <v>116</v>
      </c>
      <c r="B35" s="118"/>
      <c r="C35" s="137"/>
      <c r="D35" s="68"/>
      <c r="E35" s="137"/>
      <c r="F35" s="87"/>
      <c r="G35" s="137"/>
      <c r="H35" s="87"/>
    </row>
    <row r="36" spans="1:8" ht="20.25" customHeight="1" thickBot="1">
      <c r="A36" s="129" t="s">
        <v>132</v>
      </c>
      <c r="B36" s="122" t="s">
        <v>133</v>
      </c>
      <c r="C36" s="260" t="s">
        <v>6</v>
      </c>
      <c r="D36" s="271">
        <f>F36+H36</f>
        <v>0</v>
      </c>
      <c r="E36" s="260" t="s">
        <v>6</v>
      </c>
      <c r="F36" s="317"/>
      <c r="G36" s="260" t="s">
        <v>6</v>
      </c>
      <c r="H36" s="317"/>
    </row>
    <row r="37" spans="1:8" ht="15.75">
      <c r="A37" s="18"/>
      <c r="B37" s="2"/>
      <c r="C37" s="88"/>
      <c r="D37" s="13"/>
      <c r="E37" s="9"/>
      <c r="F37" s="9"/>
      <c r="G37" s="9"/>
      <c r="H37" s="9"/>
    </row>
    <row r="38" spans="1:8" ht="18.75">
      <c r="A38" s="79" t="s">
        <v>100</v>
      </c>
      <c r="B38" s="46"/>
      <c r="C38" s="38"/>
      <c r="D38" s="38"/>
      <c r="E38" s="38"/>
      <c r="F38" s="38"/>
      <c r="G38" s="38"/>
      <c r="H38" s="38"/>
    </row>
  </sheetData>
  <sheetProtection password="CE20" sheet="1"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" right="0" top="0" bottom="0" header="0" footer="0"/>
  <pageSetup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="86" zoomScaleNormal="8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7" sqref="F17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92"/>
      <c r="G2" s="94"/>
      <c r="J2" s="414" t="s">
        <v>212</v>
      </c>
      <c r="K2" s="414"/>
    </row>
    <row r="3" spans="1:11" s="17" customFormat="1" ht="20.25" customHeight="1" thickBot="1">
      <c r="A3" s="415" t="s">
        <v>191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9.5" customHeight="1" thickBot="1">
      <c r="A4" s="420" t="s">
        <v>3</v>
      </c>
      <c r="B4" s="422" t="s">
        <v>17</v>
      </c>
      <c r="C4" s="467" t="s">
        <v>103</v>
      </c>
      <c r="D4" s="416"/>
      <c r="E4" s="416"/>
      <c r="F4" s="416"/>
      <c r="G4" s="416"/>
      <c r="H4" s="416"/>
      <c r="I4" s="416"/>
      <c r="J4" s="416"/>
      <c r="K4" s="417"/>
    </row>
    <row r="5" spans="1:11" ht="87" customHeight="1" thickBot="1">
      <c r="A5" s="421"/>
      <c r="B5" s="423"/>
      <c r="C5" s="468" t="s">
        <v>177</v>
      </c>
      <c r="D5" s="469"/>
      <c r="E5" s="466"/>
      <c r="F5" s="468" t="s">
        <v>186</v>
      </c>
      <c r="G5" s="469"/>
      <c r="H5" s="466"/>
      <c r="I5" s="468" t="s">
        <v>185</v>
      </c>
      <c r="J5" s="469"/>
      <c r="K5" s="466"/>
    </row>
    <row r="6" spans="1:11" s="16" customFormat="1" ht="94.5" customHeight="1" thickBot="1">
      <c r="A6" s="421"/>
      <c r="B6" s="424"/>
      <c r="C6" s="273" t="s">
        <v>55</v>
      </c>
      <c r="D6" s="274" t="s">
        <v>63</v>
      </c>
      <c r="E6" s="275" t="s">
        <v>43</v>
      </c>
      <c r="F6" s="273" t="s">
        <v>55</v>
      </c>
      <c r="G6" s="274" t="s">
        <v>63</v>
      </c>
      <c r="H6" s="275" t="s">
        <v>43</v>
      </c>
      <c r="I6" s="273" t="s">
        <v>55</v>
      </c>
      <c r="J6" s="274" t="s">
        <v>63</v>
      </c>
      <c r="K6" s="275" t="s">
        <v>43</v>
      </c>
    </row>
    <row r="7" spans="1:11" ht="13.5" customHeight="1" thickBot="1">
      <c r="A7" s="210">
        <v>1</v>
      </c>
      <c r="B7" s="211" t="s">
        <v>4</v>
      </c>
      <c r="C7" s="212" t="s">
        <v>5</v>
      </c>
      <c r="D7" s="213">
        <v>4</v>
      </c>
      <c r="E7" s="214">
        <v>5</v>
      </c>
      <c r="F7" s="215">
        <v>6</v>
      </c>
      <c r="G7" s="216">
        <v>7</v>
      </c>
      <c r="H7" s="217">
        <v>8</v>
      </c>
      <c r="I7" s="215">
        <v>9</v>
      </c>
      <c r="J7" s="216">
        <v>10</v>
      </c>
      <c r="K7" s="217">
        <v>11</v>
      </c>
    </row>
    <row r="8" spans="1:11" s="35" customFormat="1" ht="23.25" customHeight="1" thickBot="1">
      <c r="A8" s="175" t="s">
        <v>49</v>
      </c>
      <c r="B8" s="152" t="s">
        <v>18</v>
      </c>
      <c r="C8" s="277">
        <f aca="true" t="shared" si="0" ref="C8:E9">F8+I8</f>
        <v>0</v>
      </c>
      <c r="D8" s="278">
        <f t="shared" si="0"/>
        <v>0</v>
      </c>
      <c r="E8" s="254">
        <f t="shared" si="0"/>
        <v>0</v>
      </c>
      <c r="F8" s="277"/>
      <c r="G8" s="278"/>
      <c r="H8" s="254"/>
      <c r="I8" s="277"/>
      <c r="J8" s="278"/>
      <c r="K8" s="254"/>
    </row>
    <row r="9" spans="1:11" s="35" customFormat="1" ht="38.25" customHeight="1" thickBot="1">
      <c r="A9" s="157" t="s">
        <v>67</v>
      </c>
      <c r="B9" s="152" t="s">
        <v>19</v>
      </c>
      <c r="C9" s="277">
        <f t="shared" si="0"/>
        <v>13</v>
      </c>
      <c r="D9" s="278">
        <f t="shared" si="0"/>
        <v>13</v>
      </c>
      <c r="E9" s="254">
        <f t="shared" si="0"/>
        <v>13</v>
      </c>
      <c r="F9" s="297">
        <v>13</v>
      </c>
      <c r="G9" s="298">
        <v>13</v>
      </c>
      <c r="H9" s="292">
        <v>13</v>
      </c>
      <c r="I9" s="297"/>
      <c r="J9" s="298"/>
      <c r="K9" s="292"/>
    </row>
    <row r="10" spans="1:11" ht="19.5" customHeight="1">
      <c r="A10" s="201" t="s">
        <v>127</v>
      </c>
      <c r="B10" s="153"/>
      <c r="C10" s="154"/>
      <c r="D10" s="155"/>
      <c r="E10" s="156"/>
      <c r="F10" s="154"/>
      <c r="G10" s="155"/>
      <c r="H10" s="156"/>
      <c r="I10" s="154"/>
      <c r="J10" s="155"/>
      <c r="K10" s="156"/>
    </row>
    <row r="11" spans="1:11" ht="19.5" customHeight="1">
      <c r="A11" s="185" t="s">
        <v>128</v>
      </c>
      <c r="B11" s="32" t="s">
        <v>32</v>
      </c>
      <c r="C11" s="149"/>
      <c r="D11" s="159"/>
      <c r="E11" s="161"/>
      <c r="F11" s="149"/>
      <c r="G11" s="159"/>
      <c r="H11" s="161"/>
      <c r="I11" s="149"/>
      <c r="J11" s="159"/>
      <c r="K11" s="161"/>
    </row>
    <row r="12" spans="1:11" ht="24.75" customHeight="1">
      <c r="A12" s="185" t="s">
        <v>50</v>
      </c>
      <c r="B12" s="23" t="s">
        <v>20</v>
      </c>
      <c r="C12" s="150"/>
      <c r="D12" s="160"/>
      <c r="E12" s="162"/>
      <c r="F12" s="150"/>
      <c r="G12" s="160"/>
      <c r="H12" s="162"/>
      <c r="I12" s="150"/>
      <c r="J12" s="160"/>
      <c r="K12" s="162"/>
    </row>
    <row r="13" spans="1:11" ht="21" customHeight="1">
      <c r="A13" s="185" t="s">
        <v>51</v>
      </c>
      <c r="B13" s="23" t="s">
        <v>21</v>
      </c>
      <c r="C13" s="150"/>
      <c r="D13" s="160"/>
      <c r="E13" s="162"/>
      <c r="F13" s="150"/>
      <c r="G13" s="160"/>
      <c r="H13" s="162"/>
      <c r="I13" s="150"/>
      <c r="J13" s="160"/>
      <c r="K13" s="162"/>
    </row>
    <row r="14" spans="1:11" ht="21.75" customHeight="1">
      <c r="A14" s="185" t="s">
        <v>52</v>
      </c>
      <c r="B14" s="23" t="s">
        <v>22</v>
      </c>
      <c r="C14" s="151"/>
      <c r="D14" s="155"/>
      <c r="E14" s="156"/>
      <c r="F14" s="151"/>
      <c r="G14" s="155"/>
      <c r="H14" s="156"/>
      <c r="I14" s="151"/>
      <c r="J14" s="155"/>
      <c r="K14" s="156"/>
    </row>
    <row r="15" spans="1:11" ht="24" customHeight="1" thickBot="1">
      <c r="A15" s="202" t="s">
        <v>129</v>
      </c>
      <c r="B15" s="24" t="s">
        <v>31</v>
      </c>
      <c r="C15" s="163"/>
      <c r="D15" s="31"/>
      <c r="E15" s="148"/>
      <c r="F15" s="163"/>
      <c r="G15" s="31"/>
      <c r="H15" s="148"/>
      <c r="I15" s="163"/>
      <c r="J15" s="31"/>
      <c r="K15" s="148"/>
    </row>
    <row r="16" spans="1:11" s="35" customFormat="1" ht="31.5" customHeight="1" thickBot="1">
      <c r="A16" s="176" t="s">
        <v>54</v>
      </c>
      <c r="B16" s="152" t="s">
        <v>33</v>
      </c>
      <c r="C16" s="277">
        <f aca="true" t="shared" si="1" ref="C16:E18">F16+I16</f>
        <v>2.25</v>
      </c>
      <c r="D16" s="278">
        <f t="shared" si="1"/>
        <v>1.25</v>
      </c>
      <c r="E16" s="254">
        <f t="shared" si="1"/>
        <v>2</v>
      </c>
      <c r="F16" s="297">
        <v>1</v>
      </c>
      <c r="G16" s="298">
        <v>1</v>
      </c>
      <c r="H16" s="292">
        <v>1</v>
      </c>
      <c r="I16" s="297">
        <v>1.25</v>
      </c>
      <c r="J16" s="298">
        <v>0.25</v>
      </c>
      <c r="K16" s="292">
        <v>1</v>
      </c>
    </row>
    <row r="17" spans="1:11" s="35" customFormat="1" ht="35.25" customHeight="1" thickBot="1">
      <c r="A17" s="176" t="s">
        <v>65</v>
      </c>
      <c r="B17" s="152" t="s">
        <v>34</v>
      </c>
      <c r="C17" s="277">
        <f t="shared" si="1"/>
        <v>1.78</v>
      </c>
      <c r="D17" s="278">
        <f t="shared" si="1"/>
        <v>1.78</v>
      </c>
      <c r="E17" s="254">
        <f t="shared" si="1"/>
        <v>2</v>
      </c>
      <c r="F17" s="297">
        <v>1.78</v>
      </c>
      <c r="G17" s="298">
        <v>1.78</v>
      </c>
      <c r="H17" s="292">
        <v>2</v>
      </c>
      <c r="I17" s="297"/>
      <c r="J17" s="298"/>
      <c r="K17" s="292"/>
    </row>
    <row r="18" spans="1:11" s="35" customFormat="1" ht="57.75" customHeight="1" thickBot="1">
      <c r="A18" s="203" t="s">
        <v>149</v>
      </c>
      <c r="B18" s="158" t="s">
        <v>35</v>
      </c>
      <c r="C18" s="277">
        <f t="shared" si="1"/>
        <v>17.03</v>
      </c>
      <c r="D18" s="278">
        <f t="shared" si="1"/>
        <v>16.03</v>
      </c>
      <c r="E18" s="254">
        <f t="shared" si="1"/>
        <v>17</v>
      </c>
      <c r="F18" s="277">
        <f aca="true" t="shared" si="2" ref="F18:K18">F8+F9+F16+F17</f>
        <v>15.78</v>
      </c>
      <c r="G18" s="278">
        <f t="shared" si="2"/>
        <v>15.78</v>
      </c>
      <c r="H18" s="254">
        <f t="shared" si="2"/>
        <v>16</v>
      </c>
      <c r="I18" s="277">
        <f t="shared" si="2"/>
        <v>1.25</v>
      </c>
      <c r="J18" s="278">
        <f t="shared" si="2"/>
        <v>0.25</v>
      </c>
      <c r="K18" s="254">
        <f t="shared" si="2"/>
        <v>1</v>
      </c>
    </row>
    <row r="20" spans="1:11" ht="33" customHeight="1">
      <c r="A20" s="411" t="s">
        <v>108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</row>
    <row r="21" spans="1:12" ht="29.25" customHeight="1">
      <c r="A21" s="413" t="s">
        <v>66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276"/>
    </row>
  </sheetData>
  <sheetProtection password="CE20" sheet="1"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" right="0" top="0" bottom="0" header="0" footer="0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9.25390625" style="8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62" t="s">
        <v>213</v>
      </c>
      <c r="F1" s="262"/>
    </row>
    <row r="2" ht="11.25" customHeight="1">
      <c r="D2" s="94"/>
    </row>
    <row r="3" spans="1:5" ht="39" customHeight="1" thickBot="1">
      <c r="A3" s="431" t="s">
        <v>80</v>
      </c>
      <c r="B3" s="431"/>
      <c r="C3" s="431"/>
      <c r="D3" s="431"/>
      <c r="E3" s="431"/>
    </row>
    <row r="4" spans="1:11" ht="33" customHeight="1" thickBot="1">
      <c r="A4" s="435" t="s">
        <v>3</v>
      </c>
      <c r="B4" s="435" t="s">
        <v>17</v>
      </c>
      <c r="C4" s="476" t="s">
        <v>106</v>
      </c>
      <c r="D4" s="446"/>
      <c r="E4" s="477"/>
      <c r="F4" s="3"/>
      <c r="G4" s="3"/>
      <c r="H4" s="3"/>
      <c r="I4" s="3"/>
      <c r="J4" s="3"/>
      <c r="K4" s="3"/>
    </row>
    <row r="5" spans="1:11" ht="79.5" customHeight="1" thickBot="1">
      <c r="A5" s="436"/>
      <c r="B5" s="436"/>
      <c r="C5" s="265" t="s">
        <v>177</v>
      </c>
      <c r="D5" s="265" t="s">
        <v>186</v>
      </c>
      <c r="E5" s="100" t="s">
        <v>185</v>
      </c>
      <c r="G5" s="18"/>
      <c r="H5" s="3"/>
      <c r="I5" s="18"/>
      <c r="J5" s="3"/>
      <c r="K5" s="18"/>
    </row>
    <row r="6" spans="1:11" s="7" customFormat="1" ht="15" customHeight="1" thickBot="1">
      <c r="A6" s="192">
        <v>1</v>
      </c>
      <c r="B6" s="193">
        <v>2</v>
      </c>
      <c r="C6" s="193">
        <v>3</v>
      </c>
      <c r="D6" s="194">
        <v>4</v>
      </c>
      <c r="E6" s="200">
        <v>5</v>
      </c>
      <c r="F6" s="286"/>
      <c r="G6" s="286"/>
      <c r="H6" s="286"/>
      <c r="I6" s="286"/>
      <c r="J6" s="286"/>
      <c r="K6" s="286"/>
    </row>
    <row r="7" spans="1:5" s="36" customFormat="1" ht="33.75" customHeight="1" thickBot="1">
      <c r="A7" s="188" t="s">
        <v>42</v>
      </c>
      <c r="B7" s="189">
        <v>300</v>
      </c>
      <c r="C7" s="355">
        <f>D7+E7</f>
        <v>2</v>
      </c>
      <c r="D7" s="360">
        <v>1</v>
      </c>
      <c r="E7" s="357">
        <v>1</v>
      </c>
    </row>
    <row r="8" spans="1:5" ht="45.75" customHeight="1">
      <c r="A8" s="187" t="s">
        <v>193</v>
      </c>
      <c r="B8" s="179">
        <v>400</v>
      </c>
      <c r="C8" s="181"/>
      <c r="D8" s="196"/>
      <c r="E8" s="181"/>
    </row>
    <row r="9" spans="1:5" ht="29.25" customHeight="1">
      <c r="A9" s="184" t="s">
        <v>130</v>
      </c>
      <c r="B9" s="180"/>
      <c r="C9" s="180"/>
      <c r="D9" s="197"/>
      <c r="E9" s="180"/>
    </row>
    <row r="10" spans="1:5" ht="36.75" customHeight="1">
      <c r="A10" s="185" t="s">
        <v>128</v>
      </c>
      <c r="B10" s="181">
        <v>410</v>
      </c>
      <c r="C10" s="181"/>
      <c r="D10" s="196"/>
      <c r="E10" s="181"/>
    </row>
    <row r="11" spans="1:5" ht="36.75" customHeight="1">
      <c r="A11" s="185" t="s">
        <v>50</v>
      </c>
      <c r="B11" s="182">
        <v>420</v>
      </c>
      <c r="C11" s="182"/>
      <c r="D11" s="198"/>
      <c r="E11" s="182"/>
    </row>
    <row r="12" spans="1:5" ht="36.75" customHeight="1">
      <c r="A12" s="185" t="s">
        <v>51</v>
      </c>
      <c r="B12" s="182">
        <v>430</v>
      </c>
      <c r="C12" s="182"/>
      <c r="D12" s="198"/>
      <c r="E12" s="182"/>
    </row>
    <row r="13" spans="1:5" ht="36.75" customHeight="1">
      <c r="A13" s="185" t="s">
        <v>52</v>
      </c>
      <c r="B13" s="182">
        <v>440</v>
      </c>
      <c r="C13" s="182"/>
      <c r="D13" s="198"/>
      <c r="E13" s="182"/>
    </row>
    <row r="14" spans="1:5" ht="36.75" customHeight="1" thickBot="1">
      <c r="A14" s="186" t="s">
        <v>129</v>
      </c>
      <c r="B14" s="183">
        <v>450</v>
      </c>
      <c r="C14" s="183"/>
      <c r="D14" s="199"/>
      <c r="E14" s="183"/>
    </row>
    <row r="15" spans="1:5" ht="22.5" customHeight="1">
      <c r="A15" s="20"/>
      <c r="B15" s="20"/>
      <c r="C15" s="20"/>
      <c r="D15" s="21"/>
      <c r="E15" s="21"/>
    </row>
    <row r="16" spans="1:5" ht="27.75" customHeight="1">
      <c r="A16" s="437" t="s">
        <v>109</v>
      </c>
      <c r="B16" s="412"/>
      <c r="C16" s="412"/>
      <c r="D16" s="412"/>
      <c r="E16" s="412"/>
    </row>
  </sheetData>
  <sheetProtection password="CE20" sheet="1"/>
  <mergeCells count="5">
    <mergeCell ref="A3:E3"/>
    <mergeCell ref="A4:A5"/>
    <mergeCell ref="B4:B5"/>
    <mergeCell ref="C4:E4"/>
    <mergeCell ref="A16:E16"/>
  </mergeCells>
  <printOptions/>
  <pageMargins left="0" right="0" top="0" bottom="0" header="0" footer="0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zoomScalePageLayoutView="0" workbookViewId="0" topLeftCell="B1">
      <selection activeCell="F8" sqref="F8"/>
    </sheetView>
  </sheetViews>
  <sheetFormatPr defaultColWidth="9.00390625" defaultRowHeight="12.75"/>
  <cols>
    <col min="1" max="1" width="66.125" style="8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91"/>
      <c r="E2" s="93"/>
      <c r="H2" s="252" t="s">
        <v>214</v>
      </c>
    </row>
    <row r="3" spans="1:8" ht="20.25" customHeight="1" thickBot="1">
      <c r="A3" s="480" t="s">
        <v>134</v>
      </c>
      <c r="B3" s="480"/>
      <c r="C3" s="480"/>
      <c r="D3" s="480"/>
      <c r="E3" s="480"/>
      <c r="F3" s="480"/>
      <c r="G3" s="480"/>
      <c r="H3" s="480"/>
    </row>
    <row r="4" spans="1:8" ht="26.25" customHeight="1" thickBot="1">
      <c r="A4" s="439" t="s">
        <v>3</v>
      </c>
      <c r="B4" s="435" t="s">
        <v>17</v>
      </c>
      <c r="C4" s="476" t="s">
        <v>106</v>
      </c>
      <c r="D4" s="446"/>
      <c r="E4" s="446"/>
      <c r="F4" s="446"/>
      <c r="G4" s="446"/>
      <c r="H4" s="477"/>
    </row>
    <row r="5" spans="1:8" ht="75.75" customHeight="1" thickBot="1">
      <c r="A5" s="440"/>
      <c r="B5" s="436"/>
      <c r="C5" s="462" t="s">
        <v>177</v>
      </c>
      <c r="D5" s="462"/>
      <c r="E5" s="462" t="s">
        <v>186</v>
      </c>
      <c r="F5" s="462"/>
      <c r="G5" s="462" t="s">
        <v>185</v>
      </c>
      <c r="H5" s="462"/>
    </row>
    <row r="6" spans="1:8" ht="25.5" customHeight="1" thickBot="1">
      <c r="A6" s="479"/>
      <c r="B6" s="441"/>
      <c r="C6" s="248" t="s">
        <v>81</v>
      </c>
      <c r="D6" s="231" t="s">
        <v>82</v>
      </c>
      <c r="E6" s="248" t="s">
        <v>81</v>
      </c>
      <c r="F6" s="231" t="s">
        <v>82</v>
      </c>
      <c r="G6" s="248" t="s">
        <v>81</v>
      </c>
      <c r="H6" s="231" t="s">
        <v>82</v>
      </c>
    </row>
    <row r="7" spans="1:8" ht="13.5" thickBot="1">
      <c r="A7" s="239">
        <v>1</v>
      </c>
      <c r="B7" s="250">
        <v>2</v>
      </c>
      <c r="C7" s="245">
        <v>3</v>
      </c>
      <c r="D7" s="246">
        <v>4</v>
      </c>
      <c r="E7" s="245">
        <v>5</v>
      </c>
      <c r="F7" s="246">
        <v>6</v>
      </c>
      <c r="G7" s="245">
        <v>7</v>
      </c>
      <c r="H7" s="246">
        <v>8</v>
      </c>
    </row>
    <row r="8" spans="1:8" ht="37.5" customHeight="1">
      <c r="A8" s="244" t="s">
        <v>99</v>
      </c>
      <c r="B8" s="95">
        <v>460</v>
      </c>
      <c r="C8" s="235"/>
      <c r="D8" s="236"/>
      <c r="E8" s="237"/>
      <c r="F8" s="238"/>
      <c r="G8" s="237"/>
      <c r="H8" s="238"/>
    </row>
    <row r="9" spans="1:8" ht="29.25" customHeight="1">
      <c r="A9" s="223" t="s">
        <v>138</v>
      </c>
      <c r="B9" s="96">
        <v>470</v>
      </c>
      <c r="C9" s="220"/>
      <c r="D9" s="226"/>
      <c r="E9" s="228"/>
      <c r="F9" s="229"/>
      <c r="G9" s="228"/>
      <c r="H9" s="229"/>
    </row>
    <row r="10" spans="1:8" ht="27" customHeight="1">
      <c r="A10" s="223" t="s">
        <v>139</v>
      </c>
      <c r="B10" s="96">
        <v>480</v>
      </c>
      <c r="C10" s="220"/>
      <c r="D10" s="226"/>
      <c r="E10" s="228"/>
      <c r="F10" s="229"/>
      <c r="G10" s="228"/>
      <c r="H10" s="229"/>
    </row>
    <row r="11" spans="1:8" ht="36">
      <c r="A11" s="223" t="s">
        <v>144</v>
      </c>
      <c r="B11" s="96">
        <v>490</v>
      </c>
      <c r="C11" s="220"/>
      <c r="D11" s="226"/>
      <c r="E11" s="220"/>
      <c r="F11" s="229"/>
      <c r="G11" s="220"/>
      <c r="H11" s="229"/>
    </row>
    <row r="12" spans="1:8" ht="42" customHeight="1" thickBot="1">
      <c r="A12" s="224" t="s">
        <v>140</v>
      </c>
      <c r="B12" s="97">
        <v>500</v>
      </c>
      <c r="C12" s="227"/>
      <c r="D12" s="221"/>
      <c r="E12" s="227"/>
      <c r="F12" s="230"/>
      <c r="G12" s="227"/>
      <c r="H12" s="230"/>
    </row>
    <row r="13" spans="1:8" ht="24.75" customHeight="1" thickBot="1">
      <c r="A13" s="478" t="s">
        <v>135</v>
      </c>
      <c r="B13" s="478"/>
      <c r="C13" s="478"/>
      <c r="D13" s="478"/>
      <c r="E13" s="478"/>
      <c r="F13" s="478"/>
      <c r="G13" s="478"/>
      <c r="H13" s="478"/>
    </row>
    <row r="14" spans="1:8" ht="18.75" customHeight="1" thickBot="1">
      <c r="A14" s="439" t="s">
        <v>3</v>
      </c>
      <c r="B14" s="435" t="s">
        <v>17</v>
      </c>
      <c r="C14" s="476" t="s">
        <v>106</v>
      </c>
      <c r="D14" s="446"/>
      <c r="E14" s="446"/>
      <c r="F14" s="446"/>
      <c r="G14" s="446"/>
      <c r="H14" s="477"/>
    </row>
    <row r="15" spans="1:8" ht="83.25" customHeight="1" thickBot="1">
      <c r="A15" s="440"/>
      <c r="B15" s="436"/>
      <c r="C15" s="462" t="s">
        <v>177</v>
      </c>
      <c r="D15" s="462"/>
      <c r="E15" s="462" t="s">
        <v>186</v>
      </c>
      <c r="F15" s="462"/>
      <c r="G15" s="462" t="s">
        <v>185</v>
      </c>
      <c r="H15" s="462"/>
    </row>
    <row r="16" spans="1:8" ht="24.75" customHeight="1" thickBot="1">
      <c r="A16" s="479"/>
      <c r="B16" s="441"/>
      <c r="C16" s="232" t="s">
        <v>81</v>
      </c>
      <c r="D16" s="233" t="s">
        <v>82</v>
      </c>
      <c r="E16" s="232" t="s">
        <v>81</v>
      </c>
      <c r="F16" s="233" t="s">
        <v>82</v>
      </c>
      <c r="G16" s="232" t="s">
        <v>81</v>
      </c>
      <c r="H16" s="233" t="s">
        <v>82</v>
      </c>
    </row>
    <row r="17" spans="1:8" ht="13.5" thickBot="1">
      <c r="A17" s="239">
        <v>1</v>
      </c>
      <c r="B17" s="240">
        <v>2</v>
      </c>
      <c r="C17" s="241">
        <v>3</v>
      </c>
      <c r="D17" s="242">
        <v>4</v>
      </c>
      <c r="E17" s="241">
        <v>5</v>
      </c>
      <c r="F17" s="242">
        <v>6</v>
      </c>
      <c r="G17" s="241">
        <v>7</v>
      </c>
      <c r="H17" s="242">
        <v>8</v>
      </c>
    </row>
    <row r="18" spans="1:8" ht="36" customHeight="1">
      <c r="A18" s="222" t="s">
        <v>136</v>
      </c>
      <c r="B18" s="95">
        <v>510</v>
      </c>
      <c r="C18" s="235"/>
      <c r="D18" s="236"/>
      <c r="E18" s="237"/>
      <c r="F18" s="238"/>
      <c r="G18" s="237"/>
      <c r="H18" s="238"/>
    </row>
    <row r="19" spans="1:8" ht="38.25" customHeight="1">
      <c r="A19" s="223" t="s">
        <v>141</v>
      </c>
      <c r="B19" s="96">
        <v>520</v>
      </c>
      <c r="C19" s="220"/>
      <c r="D19" s="226"/>
      <c r="E19" s="228"/>
      <c r="F19" s="229"/>
      <c r="G19" s="228"/>
      <c r="H19" s="229"/>
    </row>
    <row r="20" spans="1:8" ht="34.5" customHeight="1">
      <c r="A20" s="223" t="s">
        <v>142</v>
      </c>
      <c r="B20" s="96">
        <v>530</v>
      </c>
      <c r="C20" s="220"/>
      <c r="D20" s="226"/>
      <c r="E20" s="228"/>
      <c r="F20" s="229"/>
      <c r="G20" s="228"/>
      <c r="H20" s="229"/>
    </row>
    <row r="21" spans="1:8" ht="53.25" customHeight="1">
      <c r="A21" s="223" t="s">
        <v>145</v>
      </c>
      <c r="B21" s="96">
        <v>540</v>
      </c>
      <c r="C21" s="220"/>
      <c r="D21" s="226"/>
      <c r="E21" s="220"/>
      <c r="F21" s="229"/>
      <c r="G21" s="220"/>
      <c r="H21" s="229"/>
    </row>
    <row r="22" spans="1:8" ht="51" customHeight="1" thickBot="1">
      <c r="A22" s="224" t="s">
        <v>143</v>
      </c>
      <c r="B22" s="97">
        <v>550</v>
      </c>
      <c r="C22" s="227"/>
      <c r="D22" s="221"/>
      <c r="E22" s="227"/>
      <c r="F22" s="230"/>
      <c r="G22" s="227"/>
      <c r="H22" s="230"/>
    </row>
    <row r="23" spans="1:8" ht="12.75">
      <c r="A23" s="20"/>
      <c r="B23" s="290"/>
      <c r="C23" s="290"/>
      <c r="D23" s="290"/>
      <c r="E23" s="290"/>
      <c r="F23" s="290"/>
      <c r="G23" s="290"/>
      <c r="H23" s="290"/>
    </row>
    <row r="24" spans="1:8" ht="25.5" customHeight="1">
      <c r="A24" s="251"/>
      <c r="B24" s="291"/>
      <c r="C24" s="291"/>
      <c r="D24" s="291"/>
      <c r="E24" s="291"/>
      <c r="F24" s="291"/>
      <c r="G24" s="291"/>
      <c r="H24" s="291"/>
    </row>
    <row r="25" spans="1:8" ht="14.25" customHeight="1">
      <c r="A25" s="251"/>
      <c r="B25" s="291"/>
      <c r="C25" s="291"/>
      <c r="D25" s="291"/>
      <c r="E25" s="291"/>
      <c r="F25" s="291"/>
      <c r="G25" s="291"/>
      <c r="H25" s="291"/>
    </row>
    <row r="26" spans="1:8" ht="14.25" customHeight="1">
      <c r="A26" s="251"/>
      <c r="B26" s="291"/>
      <c r="C26" s="291"/>
      <c r="D26" s="291"/>
      <c r="E26" s="291"/>
      <c r="F26" s="291"/>
      <c r="G26" s="291"/>
      <c r="H26" s="291"/>
    </row>
    <row r="27" spans="1:8" ht="39.75" customHeight="1">
      <c r="A27" s="251"/>
      <c r="B27" s="291"/>
      <c r="C27" s="291"/>
      <c r="D27" s="291"/>
      <c r="E27" s="291"/>
      <c r="F27" s="291"/>
      <c r="G27" s="291"/>
      <c r="H27" s="291"/>
    </row>
    <row r="28" spans="1:8" ht="20.25" customHeight="1">
      <c r="A28" s="251"/>
      <c r="B28" s="291"/>
      <c r="C28" s="291"/>
      <c r="D28" s="291"/>
      <c r="E28" s="291"/>
      <c r="F28" s="291"/>
      <c r="G28" s="291"/>
      <c r="H28" s="291"/>
    </row>
    <row r="29" spans="1:8" ht="12.75" customHeight="1">
      <c r="A29" s="251"/>
      <c r="B29" s="291"/>
      <c r="C29" s="291"/>
      <c r="D29" s="291"/>
      <c r="E29" s="291"/>
      <c r="F29" s="291"/>
      <c r="G29" s="291"/>
      <c r="H29" s="291"/>
    </row>
    <row r="30" spans="1:8" ht="27" customHeight="1">
      <c r="A30" s="251"/>
      <c r="B30" s="291"/>
      <c r="C30" s="291"/>
      <c r="D30" s="291"/>
      <c r="E30" s="291"/>
      <c r="F30" s="291"/>
      <c r="G30" s="291"/>
      <c r="H30" s="291"/>
    </row>
    <row r="31" spans="1:8" ht="15" customHeight="1">
      <c r="A31" s="251"/>
      <c r="B31" s="291"/>
      <c r="C31" s="291"/>
      <c r="D31" s="291"/>
      <c r="E31" s="291"/>
      <c r="F31" s="291"/>
      <c r="G31" s="291"/>
      <c r="H31" s="291"/>
    </row>
    <row r="32" spans="1:8" ht="12.75" customHeight="1">
      <c r="A32" s="251"/>
      <c r="B32" s="291"/>
      <c r="C32" s="291"/>
      <c r="D32" s="291"/>
      <c r="E32" s="291"/>
      <c r="F32" s="291"/>
      <c r="G32" s="291"/>
      <c r="H32" s="291"/>
    </row>
    <row r="33" spans="1:8" ht="12.75" customHeight="1">
      <c r="A33" s="251"/>
      <c r="B33" s="291"/>
      <c r="C33" s="291"/>
      <c r="D33" s="291"/>
      <c r="E33" s="291"/>
      <c r="F33" s="291"/>
      <c r="G33" s="291"/>
      <c r="H33" s="291"/>
    </row>
    <row r="34" spans="1:8" ht="12.75" customHeight="1">
      <c r="A34" s="251"/>
      <c r="B34" s="291"/>
      <c r="C34" s="291"/>
      <c r="D34" s="291"/>
      <c r="E34" s="291"/>
      <c r="F34" s="291"/>
      <c r="G34" s="291"/>
      <c r="H34" s="291"/>
    </row>
    <row r="35" spans="1:8" ht="12.75">
      <c r="A35" s="37"/>
      <c r="B35" s="291"/>
      <c r="C35" s="291"/>
      <c r="D35" s="291"/>
      <c r="E35" s="291"/>
      <c r="F35" s="291"/>
      <c r="G35" s="291"/>
      <c r="H35" s="291"/>
    </row>
  </sheetData>
  <sheetProtection password="CE20" sheet="1"/>
  <mergeCells count="14">
    <mergeCell ref="A3:H3"/>
    <mergeCell ref="A4:A6"/>
    <mergeCell ref="B4:B6"/>
    <mergeCell ref="C4:H4"/>
    <mergeCell ref="C5:D5"/>
    <mergeCell ref="E5:F5"/>
    <mergeCell ref="G5:H5"/>
    <mergeCell ref="A13:H13"/>
    <mergeCell ref="A14:A16"/>
    <mergeCell ref="B14:B16"/>
    <mergeCell ref="C14:H14"/>
    <mergeCell ref="C15:D15"/>
    <mergeCell ref="E15:F15"/>
    <mergeCell ref="G15:H15"/>
  </mergeCells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2" sqref="H32"/>
    </sheetView>
  </sheetViews>
  <sheetFormatPr defaultColWidth="9.00390625" defaultRowHeight="12.75"/>
  <cols>
    <col min="1" max="1" width="102.3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ht="21.75" customHeight="1">
      <c r="J1" s="262" t="s">
        <v>215</v>
      </c>
    </row>
    <row r="2" spans="1:10" ht="19.5" thickBot="1">
      <c r="A2" s="391" t="s">
        <v>45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5.75" customHeight="1" thickBot="1">
      <c r="A3" s="385" t="s">
        <v>3</v>
      </c>
      <c r="B3" s="393" t="s">
        <v>2</v>
      </c>
      <c r="C3" s="463" t="s">
        <v>91</v>
      </c>
      <c r="D3" s="464"/>
      <c r="E3" s="464"/>
      <c r="F3" s="464"/>
      <c r="G3" s="464"/>
      <c r="H3" s="464"/>
      <c r="I3" s="464"/>
      <c r="J3" s="465"/>
    </row>
    <row r="4" spans="1:16" ht="96.75" customHeight="1" thickBot="1">
      <c r="A4" s="386"/>
      <c r="B4" s="394"/>
      <c r="C4" s="466" t="s">
        <v>179</v>
      </c>
      <c r="D4" s="462"/>
      <c r="E4" s="468" t="s">
        <v>180</v>
      </c>
      <c r="F4" s="466"/>
      <c r="G4" s="468" t="s">
        <v>181</v>
      </c>
      <c r="H4" s="466"/>
      <c r="I4" s="468" t="s">
        <v>182</v>
      </c>
      <c r="J4" s="466"/>
      <c r="O4" s="18"/>
      <c r="P4" s="18"/>
    </row>
    <row r="5" spans="1:10" ht="51.75" customHeight="1" thickBot="1">
      <c r="A5" s="387"/>
      <c r="B5" s="395"/>
      <c r="C5" s="107" t="s">
        <v>89</v>
      </c>
      <c r="D5" s="105" t="s">
        <v>48</v>
      </c>
      <c r="E5" s="105" t="s">
        <v>89</v>
      </c>
      <c r="F5" s="169" t="s">
        <v>92</v>
      </c>
      <c r="G5" s="145" t="s">
        <v>89</v>
      </c>
      <c r="H5" s="106" t="s">
        <v>48</v>
      </c>
      <c r="I5" s="145" t="s">
        <v>93</v>
      </c>
      <c r="J5" s="106" t="s">
        <v>48</v>
      </c>
    </row>
    <row r="6" spans="1:10" ht="15.75" thickBot="1">
      <c r="A6" s="173">
        <v>1</v>
      </c>
      <c r="B6" s="174" t="s">
        <v>4</v>
      </c>
      <c r="C6" s="263" t="s">
        <v>5</v>
      </c>
      <c r="D6" s="264" t="s">
        <v>56</v>
      </c>
      <c r="E6" s="108" t="s">
        <v>57</v>
      </c>
      <c r="F6" s="170" t="s">
        <v>58</v>
      </c>
      <c r="G6" s="171" t="s">
        <v>59</v>
      </c>
      <c r="H6" s="172" t="s">
        <v>60</v>
      </c>
      <c r="I6" s="171" t="s">
        <v>61</v>
      </c>
      <c r="J6" s="172" t="s">
        <v>62</v>
      </c>
    </row>
    <row r="7" spans="1:10" ht="34.5" customHeight="1" thickBot="1">
      <c r="A7" s="123" t="s">
        <v>170</v>
      </c>
      <c r="B7" s="114" t="s">
        <v>10</v>
      </c>
      <c r="C7" s="132" t="s">
        <v>6</v>
      </c>
      <c r="D7" s="315"/>
      <c r="E7" s="132" t="s">
        <v>6</v>
      </c>
      <c r="F7" s="315"/>
      <c r="G7" s="132" t="s">
        <v>6</v>
      </c>
      <c r="H7" s="315"/>
      <c r="I7" s="132" t="s">
        <v>6</v>
      </c>
      <c r="J7" s="315"/>
    </row>
    <row r="8" spans="1:10" ht="17.25" customHeight="1">
      <c r="A8" s="124" t="s">
        <v>110</v>
      </c>
      <c r="B8" s="115"/>
      <c r="C8" s="133"/>
      <c r="D8" s="255"/>
      <c r="E8" s="133"/>
      <c r="F8" s="255"/>
      <c r="G8" s="133"/>
      <c r="H8" s="255"/>
      <c r="I8" s="133"/>
      <c r="J8" s="255"/>
    </row>
    <row r="9" spans="1:10" ht="27" customHeight="1">
      <c r="A9" s="125" t="s">
        <v>111</v>
      </c>
      <c r="B9" s="116" t="s">
        <v>23</v>
      </c>
      <c r="C9" s="134" t="s">
        <v>6</v>
      </c>
      <c r="D9" s="256"/>
      <c r="E9" s="134" t="s">
        <v>6</v>
      </c>
      <c r="F9" s="256"/>
      <c r="G9" s="134" t="s">
        <v>6</v>
      </c>
      <c r="H9" s="256"/>
      <c r="I9" s="134" t="s">
        <v>6</v>
      </c>
      <c r="J9" s="256"/>
    </row>
    <row r="10" spans="1:10" ht="35.25" customHeight="1" thickBot="1">
      <c r="A10" s="126" t="s">
        <v>112</v>
      </c>
      <c r="B10" s="117" t="s">
        <v>24</v>
      </c>
      <c r="C10" s="135" t="s">
        <v>6</v>
      </c>
      <c r="D10" s="257"/>
      <c r="E10" s="135" t="s">
        <v>6</v>
      </c>
      <c r="F10" s="257"/>
      <c r="G10" s="135" t="s">
        <v>6</v>
      </c>
      <c r="H10" s="257"/>
      <c r="I10" s="135" t="s">
        <v>6</v>
      </c>
      <c r="J10" s="257"/>
    </row>
    <row r="11" spans="1:10" ht="40.5" customHeight="1" thickBot="1">
      <c r="A11" s="123" t="s">
        <v>169</v>
      </c>
      <c r="B11" s="114" t="s">
        <v>11</v>
      </c>
      <c r="C11" s="132" t="s">
        <v>6</v>
      </c>
      <c r="D11" s="315">
        <v>306</v>
      </c>
      <c r="E11" s="132" t="s">
        <v>6</v>
      </c>
      <c r="F11" s="315"/>
      <c r="G11" s="132" t="s">
        <v>6</v>
      </c>
      <c r="H11" s="380"/>
      <c r="I11" s="132" t="s">
        <v>6</v>
      </c>
      <c r="J11" s="315">
        <v>78</v>
      </c>
    </row>
    <row r="12" spans="1:10" ht="24.75" customHeight="1">
      <c r="A12" s="124" t="s">
        <v>113</v>
      </c>
      <c r="B12" s="118"/>
      <c r="C12" s="137"/>
      <c r="D12" s="87"/>
      <c r="E12" s="137"/>
      <c r="F12" s="87"/>
      <c r="G12" s="137"/>
      <c r="H12" s="87"/>
      <c r="I12" s="137"/>
      <c r="J12" s="87"/>
    </row>
    <row r="13" spans="1:10" ht="26.25" customHeight="1">
      <c r="A13" s="125" t="s">
        <v>114</v>
      </c>
      <c r="B13" s="116" t="s">
        <v>14</v>
      </c>
      <c r="C13" s="134" t="s">
        <v>6</v>
      </c>
      <c r="D13" s="103"/>
      <c r="E13" s="134" t="s">
        <v>6</v>
      </c>
      <c r="F13" s="103"/>
      <c r="G13" s="134" t="s">
        <v>6</v>
      </c>
      <c r="H13" s="103"/>
      <c r="I13" s="134" t="s">
        <v>6</v>
      </c>
      <c r="J13" s="103"/>
    </row>
    <row r="14" spans="1:10" ht="24" customHeight="1">
      <c r="A14" s="125" t="s">
        <v>115</v>
      </c>
      <c r="B14" s="116" t="s">
        <v>15</v>
      </c>
      <c r="C14" s="134" t="s">
        <v>6</v>
      </c>
      <c r="D14" s="103"/>
      <c r="E14" s="134" t="s">
        <v>6</v>
      </c>
      <c r="F14" s="103"/>
      <c r="G14" s="134" t="s">
        <v>6</v>
      </c>
      <c r="H14" s="103"/>
      <c r="I14" s="134" t="s">
        <v>6</v>
      </c>
      <c r="J14" s="103"/>
    </row>
    <row r="15" spans="1:10" ht="34.5" customHeight="1">
      <c r="A15" s="127" t="s">
        <v>148</v>
      </c>
      <c r="B15" s="119" t="s">
        <v>16</v>
      </c>
      <c r="C15" s="134" t="s">
        <v>6</v>
      </c>
      <c r="D15" s="103"/>
      <c r="E15" s="134" t="s">
        <v>6</v>
      </c>
      <c r="F15" s="103"/>
      <c r="G15" s="134" t="s">
        <v>6</v>
      </c>
      <c r="H15" s="103"/>
      <c r="I15" s="134" t="s">
        <v>6</v>
      </c>
      <c r="J15" s="103"/>
    </row>
    <row r="16" spans="1:10" ht="30.75" customHeight="1" thickBot="1">
      <c r="A16" s="126" t="s">
        <v>112</v>
      </c>
      <c r="B16" s="117" t="s">
        <v>25</v>
      </c>
      <c r="C16" s="135" t="s">
        <v>6</v>
      </c>
      <c r="D16" s="136"/>
      <c r="E16" s="135" t="s">
        <v>6</v>
      </c>
      <c r="F16" s="136"/>
      <c r="G16" s="135" t="s">
        <v>6</v>
      </c>
      <c r="H16" s="136"/>
      <c r="I16" s="135" t="s">
        <v>6</v>
      </c>
      <c r="J16" s="136"/>
    </row>
    <row r="17" spans="1:10" ht="45.75" customHeight="1" thickBot="1">
      <c r="A17" s="123" t="s">
        <v>53</v>
      </c>
      <c r="B17" s="114" t="s">
        <v>12</v>
      </c>
      <c r="C17" s="138" t="s">
        <v>6</v>
      </c>
      <c r="D17" s="380"/>
      <c r="E17" s="138" t="s">
        <v>6</v>
      </c>
      <c r="F17" s="315">
        <v>77</v>
      </c>
      <c r="G17" s="138" t="s">
        <v>6</v>
      </c>
      <c r="H17" s="315">
        <v>381</v>
      </c>
      <c r="I17" s="138" t="s">
        <v>6</v>
      </c>
      <c r="J17" s="315"/>
    </row>
    <row r="18" spans="1:10" ht="45.75" customHeight="1" thickBot="1">
      <c r="A18" s="123" t="s">
        <v>84</v>
      </c>
      <c r="B18" s="114" t="s">
        <v>13</v>
      </c>
      <c r="C18" s="138" t="s">
        <v>6</v>
      </c>
      <c r="D18" s="380"/>
      <c r="E18" s="138" t="s">
        <v>6</v>
      </c>
      <c r="F18" s="315"/>
      <c r="G18" s="138" t="s">
        <v>6</v>
      </c>
      <c r="H18" s="315"/>
      <c r="I18" s="138" t="s">
        <v>6</v>
      </c>
      <c r="J18" s="315"/>
    </row>
    <row r="19" spans="1:10" ht="52.5" customHeight="1" thickBot="1">
      <c r="A19" s="123" t="s">
        <v>171</v>
      </c>
      <c r="B19" s="114" t="s">
        <v>7</v>
      </c>
      <c r="C19" s="316" t="s">
        <v>237</v>
      </c>
      <c r="D19" s="254">
        <f>D7+D11+D17+D18</f>
        <v>306</v>
      </c>
      <c r="E19" s="316" t="s">
        <v>238</v>
      </c>
      <c r="F19" s="254">
        <f>F7+F11+F17+F18</f>
        <v>77</v>
      </c>
      <c r="G19" s="316" t="s">
        <v>251</v>
      </c>
      <c r="H19" s="254">
        <f>H7+H11+H17+H18</f>
        <v>381</v>
      </c>
      <c r="I19" s="316" t="s">
        <v>240</v>
      </c>
      <c r="J19" s="254">
        <f>J7+J11+J17+J18</f>
        <v>78</v>
      </c>
    </row>
    <row r="20" spans="1:10" ht="34.5" customHeight="1" thickBot="1">
      <c r="A20" s="123" t="s">
        <v>101</v>
      </c>
      <c r="B20" s="114" t="s">
        <v>26</v>
      </c>
      <c r="C20" s="316"/>
      <c r="D20" s="292"/>
      <c r="E20" s="316"/>
      <c r="F20" s="292"/>
      <c r="G20" s="316" t="s">
        <v>252</v>
      </c>
      <c r="H20" s="292">
        <v>16</v>
      </c>
      <c r="I20" s="316"/>
      <c r="J20" s="292"/>
    </row>
    <row r="21" spans="1:10" ht="15.75">
      <c r="A21" s="124" t="s">
        <v>117</v>
      </c>
      <c r="B21" s="120"/>
      <c r="C21" s="137"/>
      <c r="D21" s="87"/>
      <c r="E21" s="137"/>
      <c r="F21" s="87"/>
      <c r="G21" s="137"/>
      <c r="H21" s="87"/>
      <c r="I21" s="137"/>
      <c r="J21" s="87"/>
    </row>
    <row r="22" spans="1:10" ht="39.75" customHeight="1">
      <c r="A22" s="125" t="s">
        <v>118</v>
      </c>
      <c r="B22" s="116" t="s">
        <v>38</v>
      </c>
      <c r="C22" s="134" t="s">
        <v>6</v>
      </c>
      <c r="D22" s="103"/>
      <c r="E22" s="134" t="s">
        <v>6</v>
      </c>
      <c r="F22" s="103"/>
      <c r="G22" s="134" t="s">
        <v>6</v>
      </c>
      <c r="H22" s="103"/>
      <c r="I22" s="134" t="s">
        <v>6</v>
      </c>
      <c r="J22" s="103"/>
    </row>
    <row r="23" spans="1:10" ht="38.25" customHeight="1">
      <c r="A23" s="125" t="s">
        <v>122</v>
      </c>
      <c r="B23" s="116" t="s">
        <v>39</v>
      </c>
      <c r="C23" s="134" t="s">
        <v>6</v>
      </c>
      <c r="D23" s="103"/>
      <c r="E23" s="134" t="s">
        <v>6</v>
      </c>
      <c r="F23" s="103"/>
      <c r="G23" s="134" t="s">
        <v>6</v>
      </c>
      <c r="H23" s="103"/>
      <c r="I23" s="134" t="s">
        <v>6</v>
      </c>
      <c r="J23" s="103"/>
    </row>
    <row r="24" spans="1:10" ht="19.5" customHeight="1">
      <c r="A24" s="128" t="s">
        <v>119</v>
      </c>
      <c r="B24" s="121"/>
      <c r="C24" s="139"/>
      <c r="D24" s="140"/>
      <c r="E24" s="139"/>
      <c r="F24" s="140"/>
      <c r="G24" s="139"/>
      <c r="H24" s="140"/>
      <c r="I24" s="139"/>
      <c r="J24" s="140"/>
    </row>
    <row r="25" spans="1:10" ht="27" customHeight="1">
      <c r="A25" s="127" t="s">
        <v>120</v>
      </c>
      <c r="B25" s="119" t="s">
        <v>40</v>
      </c>
      <c r="C25" s="134" t="s">
        <v>6</v>
      </c>
      <c r="D25" s="103"/>
      <c r="E25" s="134" t="s">
        <v>6</v>
      </c>
      <c r="F25" s="103"/>
      <c r="G25" s="134" t="s">
        <v>6</v>
      </c>
      <c r="H25" s="103"/>
      <c r="I25" s="134" t="s">
        <v>6</v>
      </c>
      <c r="J25" s="103"/>
    </row>
    <row r="26" spans="1:10" ht="23.25" customHeight="1">
      <c r="A26" s="127" t="s">
        <v>121</v>
      </c>
      <c r="B26" s="119" t="s">
        <v>41</v>
      </c>
      <c r="C26" s="134" t="s">
        <v>6</v>
      </c>
      <c r="D26" s="103"/>
      <c r="E26" s="134" t="s">
        <v>6</v>
      </c>
      <c r="F26" s="103"/>
      <c r="G26" s="134" t="s">
        <v>6</v>
      </c>
      <c r="H26" s="103"/>
      <c r="I26" s="134" t="s">
        <v>6</v>
      </c>
      <c r="J26" s="103"/>
    </row>
    <row r="27" spans="1:10" ht="50.25" customHeight="1">
      <c r="A27" s="125" t="s">
        <v>146</v>
      </c>
      <c r="B27" s="116" t="s">
        <v>123</v>
      </c>
      <c r="C27" s="134" t="s">
        <v>6</v>
      </c>
      <c r="D27" s="103"/>
      <c r="E27" s="134" t="s">
        <v>6</v>
      </c>
      <c r="F27" s="103"/>
      <c r="G27" s="134" t="s">
        <v>6</v>
      </c>
      <c r="H27" s="103"/>
      <c r="I27" s="134" t="s">
        <v>6</v>
      </c>
      <c r="J27" s="103"/>
    </row>
    <row r="28" spans="1:10" ht="15.75" customHeight="1">
      <c r="A28" s="128" t="s">
        <v>119</v>
      </c>
      <c r="B28" s="121"/>
      <c r="C28" s="139"/>
      <c r="D28" s="140"/>
      <c r="E28" s="139"/>
      <c r="F28" s="140"/>
      <c r="G28" s="139"/>
      <c r="H28" s="140"/>
      <c r="I28" s="139"/>
      <c r="J28" s="140"/>
    </row>
    <row r="29" spans="1:10" ht="22.5" customHeight="1">
      <c r="A29" s="127" t="s">
        <v>120</v>
      </c>
      <c r="B29" s="119" t="s">
        <v>124</v>
      </c>
      <c r="C29" s="134" t="s">
        <v>6</v>
      </c>
      <c r="D29" s="103"/>
      <c r="E29" s="134" t="s">
        <v>6</v>
      </c>
      <c r="F29" s="103"/>
      <c r="G29" s="134" t="s">
        <v>6</v>
      </c>
      <c r="H29" s="103"/>
      <c r="I29" s="134" t="s">
        <v>6</v>
      </c>
      <c r="J29" s="103"/>
    </row>
    <row r="30" spans="1:10" ht="25.5" customHeight="1" thickBot="1">
      <c r="A30" s="141" t="s">
        <v>121</v>
      </c>
      <c r="B30" s="142" t="s">
        <v>125</v>
      </c>
      <c r="C30" s="135" t="s">
        <v>6</v>
      </c>
      <c r="D30" s="136"/>
      <c r="E30" s="135" t="s">
        <v>6</v>
      </c>
      <c r="F30" s="136"/>
      <c r="G30" s="135" t="s">
        <v>6</v>
      </c>
      <c r="H30" s="136"/>
      <c r="I30" s="135" t="s">
        <v>6</v>
      </c>
      <c r="J30" s="136"/>
    </row>
    <row r="31" spans="1:10" ht="36.75" customHeight="1" thickBot="1">
      <c r="A31" s="123" t="s">
        <v>102</v>
      </c>
      <c r="B31" s="114" t="s">
        <v>8</v>
      </c>
      <c r="C31" s="316" t="s">
        <v>236</v>
      </c>
      <c r="D31" s="292">
        <v>92</v>
      </c>
      <c r="E31" s="316" t="s">
        <v>239</v>
      </c>
      <c r="F31" s="292">
        <v>35</v>
      </c>
      <c r="G31" s="316" t="s">
        <v>253</v>
      </c>
      <c r="H31" s="292">
        <v>122</v>
      </c>
      <c r="I31" s="316" t="s">
        <v>241</v>
      </c>
      <c r="J31" s="292">
        <v>30</v>
      </c>
    </row>
    <row r="32" spans="1:10" ht="24.75" customHeight="1">
      <c r="A32" s="124" t="s">
        <v>117</v>
      </c>
      <c r="B32" s="118"/>
      <c r="C32" s="137"/>
      <c r="D32" s="87"/>
      <c r="E32" s="137"/>
      <c r="F32" s="87"/>
      <c r="G32" s="137"/>
      <c r="H32" s="87"/>
      <c r="I32" s="137"/>
      <c r="J32" s="87"/>
    </row>
    <row r="33" spans="1:10" ht="28.5" customHeight="1" thickBot="1">
      <c r="A33" s="126" t="s">
        <v>126</v>
      </c>
      <c r="B33" s="142" t="s">
        <v>131</v>
      </c>
      <c r="C33" s="135" t="s">
        <v>6</v>
      </c>
      <c r="D33" s="136"/>
      <c r="E33" s="135" t="s">
        <v>6</v>
      </c>
      <c r="F33" s="136"/>
      <c r="G33" s="135" t="s">
        <v>6</v>
      </c>
      <c r="H33" s="136"/>
      <c r="I33" s="135" t="s">
        <v>6</v>
      </c>
      <c r="J33" s="136"/>
    </row>
    <row r="34" spans="1:10" ht="51" customHeight="1" thickBot="1">
      <c r="A34" s="123" t="s">
        <v>153</v>
      </c>
      <c r="B34" s="114" t="s">
        <v>9</v>
      </c>
      <c r="C34" s="253">
        <f aca="true" t="shared" si="0" ref="C34:J34">C19+C20+C31</f>
        <v>796</v>
      </c>
      <c r="D34" s="254">
        <f t="shared" si="0"/>
        <v>398</v>
      </c>
      <c r="E34" s="253">
        <f t="shared" si="0"/>
        <v>301</v>
      </c>
      <c r="F34" s="254">
        <f t="shared" si="0"/>
        <v>112</v>
      </c>
      <c r="G34" s="253">
        <f t="shared" si="0"/>
        <v>1344</v>
      </c>
      <c r="H34" s="254">
        <f t="shared" si="0"/>
        <v>519</v>
      </c>
      <c r="I34" s="253">
        <f t="shared" si="0"/>
        <v>234</v>
      </c>
      <c r="J34" s="254">
        <f t="shared" si="0"/>
        <v>108</v>
      </c>
    </row>
    <row r="35" spans="1:10" ht="20.25" customHeight="1">
      <c r="A35" s="143" t="s">
        <v>116</v>
      </c>
      <c r="B35" s="118"/>
      <c r="C35" s="137"/>
      <c r="D35" s="87"/>
      <c r="E35" s="137"/>
      <c r="F35" s="87"/>
      <c r="G35" s="137"/>
      <c r="H35" s="87"/>
      <c r="I35" s="137"/>
      <c r="J35" s="87"/>
    </row>
    <row r="36" spans="1:10" ht="24.75" customHeight="1" thickBot="1">
      <c r="A36" s="129" t="s">
        <v>132</v>
      </c>
      <c r="B36" s="122" t="s">
        <v>133</v>
      </c>
      <c r="C36" s="260" t="s">
        <v>6</v>
      </c>
      <c r="D36" s="317"/>
      <c r="E36" s="260" t="s">
        <v>6</v>
      </c>
      <c r="F36" s="317"/>
      <c r="G36" s="260" t="s">
        <v>6</v>
      </c>
      <c r="H36" s="317"/>
      <c r="I36" s="260" t="s">
        <v>6</v>
      </c>
      <c r="J36" s="317"/>
    </row>
    <row r="37" spans="1:10" ht="15.75">
      <c r="A37" s="18"/>
      <c r="B37" s="2"/>
      <c r="C37" s="88"/>
      <c r="D37" s="13"/>
      <c r="E37" s="9"/>
      <c r="F37" s="9"/>
      <c r="G37" s="9"/>
      <c r="H37" s="9"/>
      <c r="I37" s="9"/>
      <c r="J37" s="9"/>
    </row>
    <row r="38" spans="1:10" ht="18.75">
      <c r="A38" s="79" t="s">
        <v>100</v>
      </c>
      <c r="B38" s="46"/>
      <c r="C38" s="38"/>
      <c r="D38" s="38"/>
      <c r="E38" s="38"/>
      <c r="F38" s="38"/>
      <c r="G38" s="38"/>
      <c r="H38" s="38"/>
      <c r="I38" s="38"/>
      <c r="J38" s="38"/>
    </row>
  </sheetData>
  <sheetProtection sheet="1"/>
  <mergeCells count="8">
    <mergeCell ref="G4:H4"/>
    <mergeCell ref="I4:J4"/>
    <mergeCell ref="A2:J2"/>
    <mergeCell ref="A3:A5"/>
    <mergeCell ref="B3:B5"/>
    <mergeCell ref="C3:J3"/>
    <mergeCell ref="C4:D4"/>
    <mergeCell ref="E4:F4"/>
  </mergeCells>
  <printOptions/>
  <pageMargins left="0" right="0" top="0" bottom="0" header="0" footer="0"/>
  <pageSetup fitToHeight="1" fitToWidth="1" horizontalDpi="600" verticalDpi="600" orientation="landscape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7" zoomScaleSheetLayoutView="77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7" sqref="K17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92"/>
      <c r="G2" s="94"/>
      <c r="M2" s="414" t="s">
        <v>216</v>
      </c>
      <c r="N2" s="414"/>
    </row>
    <row r="3" spans="1:14" s="17" customFormat="1" ht="20.25" customHeight="1" thickBot="1">
      <c r="A3" s="415" t="s">
        <v>191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ht="19.5" customHeight="1" thickBot="1">
      <c r="A4" s="420" t="s">
        <v>3</v>
      </c>
      <c r="B4" s="422" t="s">
        <v>17</v>
      </c>
      <c r="C4" s="467" t="s">
        <v>103</v>
      </c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7"/>
    </row>
    <row r="5" spans="1:14" ht="96.75" customHeight="1">
      <c r="A5" s="421"/>
      <c r="B5" s="423"/>
      <c r="C5" s="473" t="s">
        <v>179</v>
      </c>
      <c r="D5" s="474"/>
      <c r="E5" s="475"/>
      <c r="F5" s="474" t="s">
        <v>180</v>
      </c>
      <c r="G5" s="474"/>
      <c r="H5" s="475"/>
      <c r="I5" s="473" t="s">
        <v>181</v>
      </c>
      <c r="J5" s="474"/>
      <c r="K5" s="475"/>
      <c r="L5" s="473" t="s">
        <v>182</v>
      </c>
      <c r="M5" s="474"/>
      <c r="N5" s="475"/>
    </row>
    <row r="6" spans="1:14" s="16" customFormat="1" ht="84.75" customHeight="1" thickBot="1">
      <c r="A6" s="421"/>
      <c r="B6" s="424"/>
      <c r="C6" s="207" t="s">
        <v>55</v>
      </c>
      <c r="D6" s="208" t="s">
        <v>63</v>
      </c>
      <c r="E6" s="206" t="s">
        <v>43</v>
      </c>
      <c r="F6" s="207" t="s">
        <v>55</v>
      </c>
      <c r="G6" s="208" t="s">
        <v>63</v>
      </c>
      <c r="H6" s="206" t="s">
        <v>43</v>
      </c>
      <c r="I6" s="207" t="s">
        <v>55</v>
      </c>
      <c r="J6" s="208" t="s">
        <v>63</v>
      </c>
      <c r="K6" s="206" t="s">
        <v>43</v>
      </c>
      <c r="L6" s="207" t="s">
        <v>55</v>
      </c>
      <c r="M6" s="208" t="s">
        <v>63</v>
      </c>
      <c r="N6" s="206" t="s">
        <v>44</v>
      </c>
    </row>
    <row r="7" spans="1:14" ht="13.5" customHeight="1" thickBot="1">
      <c r="A7" s="210">
        <v>1</v>
      </c>
      <c r="B7" s="211" t="s">
        <v>4</v>
      </c>
      <c r="C7" s="212" t="s">
        <v>5</v>
      </c>
      <c r="D7" s="213">
        <v>4</v>
      </c>
      <c r="E7" s="214">
        <v>5</v>
      </c>
      <c r="F7" s="215">
        <v>6</v>
      </c>
      <c r="G7" s="216">
        <v>7</v>
      </c>
      <c r="H7" s="217">
        <v>8</v>
      </c>
      <c r="I7" s="215">
        <v>9</v>
      </c>
      <c r="J7" s="216">
        <v>10</v>
      </c>
      <c r="K7" s="217">
        <v>11</v>
      </c>
      <c r="L7" s="218">
        <v>12</v>
      </c>
      <c r="M7" s="216">
        <v>13</v>
      </c>
      <c r="N7" s="217">
        <v>14</v>
      </c>
    </row>
    <row r="8" spans="1:14" s="35" customFormat="1" ht="23.25" customHeight="1" thickBot="1">
      <c r="A8" s="175" t="s">
        <v>49</v>
      </c>
      <c r="B8" s="152" t="s">
        <v>18</v>
      </c>
      <c r="C8" s="299"/>
      <c r="D8" s="300"/>
      <c r="E8" s="301"/>
      <c r="F8" s="299"/>
      <c r="G8" s="300"/>
      <c r="H8" s="301"/>
      <c r="I8" s="299"/>
      <c r="J8" s="300"/>
      <c r="K8" s="301"/>
      <c r="L8" s="299"/>
      <c r="M8" s="300"/>
      <c r="N8" s="301"/>
    </row>
    <row r="9" spans="1:14" s="35" customFormat="1" ht="51" customHeight="1" thickBot="1">
      <c r="A9" s="157" t="s">
        <v>67</v>
      </c>
      <c r="B9" s="152" t="s">
        <v>19</v>
      </c>
      <c r="C9" s="297">
        <v>1</v>
      </c>
      <c r="D9" s="298">
        <v>1</v>
      </c>
      <c r="E9" s="292">
        <v>1</v>
      </c>
      <c r="F9" s="297"/>
      <c r="G9" s="298"/>
      <c r="H9" s="292"/>
      <c r="I9" s="299"/>
      <c r="J9" s="300"/>
      <c r="K9" s="301"/>
      <c r="L9" s="297">
        <v>1</v>
      </c>
      <c r="M9" s="298">
        <v>1</v>
      </c>
      <c r="N9" s="292">
        <v>1</v>
      </c>
    </row>
    <row r="10" spans="1:14" ht="19.5" customHeight="1">
      <c r="A10" s="201" t="s">
        <v>127</v>
      </c>
      <c r="B10" s="153"/>
      <c r="C10" s="154"/>
      <c r="D10" s="155"/>
      <c r="E10" s="156"/>
      <c r="F10" s="154"/>
      <c r="G10" s="155"/>
      <c r="H10" s="156"/>
      <c r="I10" s="154"/>
      <c r="J10" s="155"/>
      <c r="K10" s="156"/>
      <c r="L10" s="154"/>
      <c r="M10" s="155"/>
      <c r="N10" s="156"/>
    </row>
    <row r="11" spans="1:14" ht="19.5" customHeight="1">
      <c r="A11" s="185" t="s">
        <v>128</v>
      </c>
      <c r="B11" s="32" t="s">
        <v>32</v>
      </c>
      <c r="C11" s="149"/>
      <c r="D11" s="159"/>
      <c r="E11" s="161"/>
      <c r="F11" s="149"/>
      <c r="G11" s="159"/>
      <c r="H11" s="161"/>
      <c r="I11" s="149"/>
      <c r="J11" s="159"/>
      <c r="K11" s="161"/>
      <c r="L11" s="149"/>
      <c r="M11" s="159"/>
      <c r="N11" s="161"/>
    </row>
    <row r="12" spans="1:14" ht="24.75" customHeight="1">
      <c r="A12" s="185" t="s">
        <v>50</v>
      </c>
      <c r="B12" s="23" t="s">
        <v>20</v>
      </c>
      <c r="C12" s="150"/>
      <c r="D12" s="160"/>
      <c r="E12" s="162"/>
      <c r="F12" s="150"/>
      <c r="G12" s="160"/>
      <c r="H12" s="162"/>
      <c r="I12" s="150"/>
      <c r="J12" s="160"/>
      <c r="K12" s="162"/>
      <c r="L12" s="150"/>
      <c r="M12" s="160"/>
      <c r="N12" s="162"/>
    </row>
    <row r="13" spans="1:14" ht="21" customHeight="1">
      <c r="A13" s="185" t="s">
        <v>51</v>
      </c>
      <c r="B13" s="23" t="s">
        <v>21</v>
      </c>
      <c r="C13" s="150"/>
      <c r="D13" s="160"/>
      <c r="E13" s="162"/>
      <c r="F13" s="150"/>
      <c r="G13" s="160"/>
      <c r="H13" s="162"/>
      <c r="I13" s="150"/>
      <c r="J13" s="160"/>
      <c r="K13" s="162"/>
      <c r="L13" s="150"/>
      <c r="M13" s="160"/>
      <c r="N13" s="162"/>
    </row>
    <row r="14" spans="1:14" ht="21.75" customHeight="1">
      <c r="A14" s="185" t="s">
        <v>52</v>
      </c>
      <c r="B14" s="23" t="s">
        <v>22</v>
      </c>
      <c r="C14" s="151"/>
      <c r="D14" s="155"/>
      <c r="E14" s="156"/>
      <c r="F14" s="151"/>
      <c r="G14" s="155"/>
      <c r="H14" s="156"/>
      <c r="I14" s="151"/>
      <c r="J14" s="155"/>
      <c r="K14" s="156"/>
      <c r="L14" s="151"/>
      <c r="M14" s="155"/>
      <c r="N14" s="156"/>
    </row>
    <row r="15" spans="1:14" ht="24" customHeight="1" thickBot="1">
      <c r="A15" s="202" t="s">
        <v>129</v>
      </c>
      <c r="B15" s="24" t="s">
        <v>31</v>
      </c>
      <c r="C15" s="163"/>
      <c r="D15" s="31"/>
      <c r="E15" s="148"/>
      <c r="F15" s="163"/>
      <c r="G15" s="31"/>
      <c r="H15" s="148"/>
      <c r="I15" s="163"/>
      <c r="J15" s="31"/>
      <c r="K15" s="148"/>
      <c r="L15" s="163"/>
      <c r="M15" s="31"/>
      <c r="N15" s="148"/>
    </row>
    <row r="16" spans="1:14" s="35" customFormat="1" ht="31.5" customHeight="1" thickBot="1">
      <c r="A16" s="176" t="s">
        <v>54</v>
      </c>
      <c r="B16" s="152" t="s">
        <v>33</v>
      </c>
      <c r="C16" s="299"/>
      <c r="D16" s="300"/>
      <c r="E16" s="301"/>
      <c r="F16" s="297">
        <v>1</v>
      </c>
      <c r="G16" s="298">
        <v>1</v>
      </c>
      <c r="H16" s="292">
        <v>1</v>
      </c>
      <c r="I16" s="297">
        <v>8.4</v>
      </c>
      <c r="J16" s="298">
        <v>8.4</v>
      </c>
      <c r="K16" s="292">
        <v>2</v>
      </c>
      <c r="L16" s="297"/>
      <c r="M16" s="298"/>
      <c r="N16" s="292"/>
    </row>
    <row r="17" spans="1:14" s="35" customFormat="1" ht="35.25" customHeight="1" thickBot="1">
      <c r="A17" s="176" t="s">
        <v>65</v>
      </c>
      <c r="B17" s="152" t="s">
        <v>34</v>
      </c>
      <c r="C17" s="299"/>
      <c r="D17" s="300"/>
      <c r="E17" s="301"/>
      <c r="F17" s="297"/>
      <c r="G17" s="298"/>
      <c r="H17" s="292"/>
      <c r="I17" s="297"/>
      <c r="J17" s="298"/>
      <c r="K17" s="292"/>
      <c r="L17" s="297"/>
      <c r="M17" s="298"/>
      <c r="N17" s="292"/>
    </row>
    <row r="18" spans="1:14" s="35" customFormat="1" ht="57.75" customHeight="1" thickBot="1">
      <c r="A18" s="203" t="s">
        <v>149</v>
      </c>
      <c r="B18" s="158" t="s">
        <v>35</v>
      </c>
      <c r="C18" s="277">
        <f aca="true" t="shared" si="0" ref="C18:N18">C8+C9+C16+C17</f>
        <v>1</v>
      </c>
      <c r="D18" s="278">
        <f t="shared" si="0"/>
        <v>1</v>
      </c>
      <c r="E18" s="254">
        <f t="shared" si="0"/>
        <v>1</v>
      </c>
      <c r="F18" s="277">
        <f t="shared" si="0"/>
        <v>1</v>
      </c>
      <c r="G18" s="278">
        <f t="shared" si="0"/>
        <v>1</v>
      </c>
      <c r="H18" s="254">
        <f t="shared" si="0"/>
        <v>1</v>
      </c>
      <c r="I18" s="277">
        <f t="shared" si="0"/>
        <v>8.4</v>
      </c>
      <c r="J18" s="278">
        <f t="shared" si="0"/>
        <v>8.4</v>
      </c>
      <c r="K18" s="254">
        <f t="shared" si="0"/>
        <v>2</v>
      </c>
      <c r="L18" s="277">
        <f t="shared" si="0"/>
        <v>1</v>
      </c>
      <c r="M18" s="278">
        <f t="shared" si="0"/>
        <v>1</v>
      </c>
      <c r="N18" s="254">
        <f t="shared" si="0"/>
        <v>1</v>
      </c>
    </row>
    <row r="20" spans="1:14" ht="33" customHeight="1">
      <c r="A20" s="411" t="s">
        <v>108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</row>
    <row r="21" spans="1:15" ht="24.75" customHeight="1">
      <c r="A21" s="413" t="s">
        <v>66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276"/>
    </row>
  </sheetData>
  <sheetProtection password="CE20" sheet="1"/>
  <mergeCells count="11">
    <mergeCell ref="L5:N5"/>
    <mergeCell ref="A20:N20"/>
    <mergeCell ref="A21:N21"/>
    <mergeCell ref="M2:N2"/>
    <mergeCell ref="A3:N3"/>
    <mergeCell ref="A4:A6"/>
    <mergeCell ref="B4:B6"/>
    <mergeCell ref="C4:N4"/>
    <mergeCell ref="C5:E5"/>
    <mergeCell ref="F5:H5"/>
    <mergeCell ref="I5:K5"/>
  </mergeCells>
  <printOptions/>
  <pageMargins left="0" right="0" top="0" bottom="0" header="0" footer="0"/>
  <pageSetup fitToHeight="1" fitToWidth="1"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6"/>
  <sheetViews>
    <sheetView zoomScalePageLayoutView="0" workbookViewId="0" topLeftCell="B1">
      <selection activeCell="F7" sqref="F7"/>
    </sheetView>
  </sheetViews>
  <sheetFormatPr defaultColWidth="9.00390625" defaultRowHeight="12.75"/>
  <cols>
    <col min="1" max="1" width="49.25390625" style="8" customWidth="1"/>
    <col min="2" max="2" width="6.625" style="1" customWidth="1"/>
    <col min="3" max="3" width="28.25390625" style="1" customWidth="1"/>
    <col min="4" max="4" width="36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62" t="s">
        <v>217</v>
      </c>
      <c r="G1" s="262"/>
    </row>
    <row r="2" spans="4:6" ht="11.25" customHeight="1">
      <c r="D2" s="94"/>
      <c r="F2" s="19"/>
    </row>
    <row r="3" spans="1:6" ht="39" customHeight="1" thickBot="1">
      <c r="A3" s="431" t="s">
        <v>80</v>
      </c>
      <c r="B3" s="431"/>
      <c r="C3" s="431"/>
      <c r="D3" s="431"/>
      <c r="E3" s="431"/>
      <c r="F3" s="431"/>
    </row>
    <row r="4" spans="1:6" ht="33" customHeight="1" thickBot="1">
      <c r="A4" s="435" t="s">
        <v>3</v>
      </c>
      <c r="B4" s="435" t="s">
        <v>17</v>
      </c>
      <c r="C4" s="476" t="s">
        <v>106</v>
      </c>
      <c r="D4" s="446"/>
      <c r="E4" s="446"/>
      <c r="F4" s="477"/>
    </row>
    <row r="5" spans="1:19" ht="102" customHeight="1" thickBot="1">
      <c r="A5" s="436"/>
      <c r="B5" s="436"/>
      <c r="C5" s="272" t="s">
        <v>179</v>
      </c>
      <c r="D5" s="272" t="s">
        <v>180</v>
      </c>
      <c r="E5" s="272" t="s">
        <v>181</v>
      </c>
      <c r="F5" s="100" t="s">
        <v>182</v>
      </c>
      <c r="I5" s="18"/>
      <c r="J5" s="18"/>
      <c r="K5" s="3"/>
      <c r="L5" s="18"/>
      <c r="M5" s="18"/>
      <c r="N5" s="3"/>
      <c r="O5" s="18"/>
      <c r="P5" s="18"/>
      <c r="Q5" s="3"/>
      <c r="R5" s="18"/>
      <c r="S5" s="18"/>
    </row>
    <row r="6" spans="1:6" s="7" customFormat="1" ht="15" customHeight="1" thickBot="1">
      <c r="A6" s="192">
        <v>1</v>
      </c>
      <c r="B6" s="193">
        <v>2</v>
      </c>
      <c r="C6" s="193">
        <v>3</v>
      </c>
      <c r="D6" s="194">
        <v>4</v>
      </c>
      <c r="E6" s="200">
        <v>5</v>
      </c>
      <c r="F6" s="195">
        <v>6</v>
      </c>
    </row>
    <row r="7" spans="1:6" s="36" customFormat="1" ht="33.75" customHeight="1" thickBot="1">
      <c r="A7" s="188" t="s">
        <v>42</v>
      </c>
      <c r="B7" s="189">
        <v>300</v>
      </c>
      <c r="C7" s="190"/>
      <c r="D7" s="360"/>
      <c r="E7" s="357"/>
      <c r="F7" s="357"/>
    </row>
    <row r="8" spans="1:6" ht="45.75" customHeight="1">
      <c r="A8" s="187" t="s">
        <v>193</v>
      </c>
      <c r="B8" s="179">
        <v>400</v>
      </c>
      <c r="C8" s="181"/>
      <c r="D8" s="196"/>
      <c r="E8" s="181"/>
      <c r="F8" s="181"/>
    </row>
    <row r="9" spans="1:6" ht="29.25" customHeight="1">
      <c r="A9" s="184" t="s">
        <v>130</v>
      </c>
      <c r="B9" s="180"/>
      <c r="C9" s="180"/>
      <c r="D9" s="197"/>
      <c r="E9" s="180"/>
      <c r="F9" s="180"/>
    </row>
    <row r="10" spans="1:6" ht="36.75" customHeight="1">
      <c r="A10" s="185" t="s">
        <v>128</v>
      </c>
      <c r="B10" s="181">
        <v>410</v>
      </c>
      <c r="C10" s="181"/>
      <c r="D10" s="196"/>
      <c r="E10" s="181"/>
      <c r="F10" s="181"/>
    </row>
    <row r="11" spans="1:6" ht="36.75" customHeight="1">
      <c r="A11" s="185" t="s">
        <v>50</v>
      </c>
      <c r="B11" s="182">
        <v>420</v>
      </c>
      <c r="C11" s="182"/>
      <c r="D11" s="198"/>
      <c r="E11" s="182"/>
      <c r="F11" s="182"/>
    </row>
    <row r="12" spans="1:6" ht="36.75" customHeight="1">
      <c r="A12" s="185" t="s">
        <v>51</v>
      </c>
      <c r="B12" s="182">
        <v>430</v>
      </c>
      <c r="C12" s="182"/>
      <c r="D12" s="198"/>
      <c r="E12" s="182"/>
      <c r="F12" s="182"/>
    </row>
    <row r="13" spans="1:6" ht="36.75" customHeight="1">
      <c r="A13" s="185" t="s">
        <v>52</v>
      </c>
      <c r="B13" s="182">
        <v>440</v>
      </c>
      <c r="C13" s="182"/>
      <c r="D13" s="198"/>
      <c r="E13" s="182"/>
      <c r="F13" s="182"/>
    </row>
    <row r="14" spans="1:6" ht="36.75" customHeight="1" thickBot="1">
      <c r="A14" s="186" t="s">
        <v>129</v>
      </c>
      <c r="B14" s="183">
        <v>450</v>
      </c>
      <c r="C14" s="183"/>
      <c r="D14" s="199"/>
      <c r="E14" s="183"/>
      <c r="F14" s="183"/>
    </row>
    <row r="15" spans="1:5" ht="22.5" customHeight="1">
      <c r="A15" s="20"/>
      <c r="B15" s="20"/>
      <c r="C15" s="20"/>
      <c r="D15" s="21"/>
      <c r="E15" s="21"/>
    </row>
    <row r="16" spans="1:6" ht="27.75" customHeight="1">
      <c r="A16" s="437" t="s">
        <v>109</v>
      </c>
      <c r="B16" s="412"/>
      <c r="C16" s="412"/>
      <c r="D16" s="412"/>
      <c r="E16" s="412"/>
      <c r="F16" s="412"/>
    </row>
  </sheetData>
  <sheetProtection/>
  <mergeCells count="5">
    <mergeCell ref="A3:F3"/>
    <mergeCell ref="A4:A5"/>
    <mergeCell ref="B4:B5"/>
    <mergeCell ref="C4:F4"/>
    <mergeCell ref="A16:F16"/>
  </mergeCells>
  <printOptions/>
  <pageMargins left="0" right="0" top="0" bottom="0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zoomScale="75" zoomScaleNormal="75" zoomScalePageLayoutView="0" workbookViewId="0" topLeftCell="A1">
      <selection activeCell="J12" sqref="J12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5" width="14.75390625" style="1" customWidth="1"/>
    <col min="6" max="6" width="15.37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2.37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92"/>
      <c r="G2" s="94"/>
      <c r="M2" s="414" t="s">
        <v>76</v>
      </c>
      <c r="N2" s="414"/>
    </row>
    <row r="3" spans="1:14" s="17" customFormat="1" ht="20.25" customHeight="1" thickBot="1">
      <c r="A3" s="415" t="s">
        <v>192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ht="19.5" customHeight="1" thickBot="1">
      <c r="A4" s="420" t="s">
        <v>3</v>
      </c>
      <c r="B4" s="422" t="s">
        <v>17</v>
      </c>
      <c r="C4" s="425" t="s">
        <v>157</v>
      </c>
      <c r="D4" s="426"/>
      <c r="E4" s="427"/>
      <c r="F4" s="416" t="s">
        <v>103</v>
      </c>
      <c r="G4" s="416"/>
      <c r="H4" s="416"/>
      <c r="I4" s="416"/>
      <c r="J4" s="416"/>
      <c r="K4" s="416"/>
      <c r="L4" s="416"/>
      <c r="M4" s="416"/>
      <c r="N4" s="417"/>
    </row>
    <row r="5" spans="1:14" ht="87" customHeight="1" thickBot="1">
      <c r="A5" s="421"/>
      <c r="B5" s="423"/>
      <c r="C5" s="428"/>
      <c r="D5" s="429"/>
      <c r="E5" s="430"/>
      <c r="F5" s="418" t="s">
        <v>154</v>
      </c>
      <c r="G5" s="418"/>
      <c r="H5" s="418"/>
      <c r="I5" s="418" t="s">
        <v>155</v>
      </c>
      <c r="J5" s="418"/>
      <c r="K5" s="418"/>
      <c r="L5" s="419" t="s">
        <v>156</v>
      </c>
      <c r="M5" s="418"/>
      <c r="N5" s="418"/>
    </row>
    <row r="6" spans="1:14" s="16" customFormat="1" ht="84" customHeight="1" thickBot="1">
      <c r="A6" s="421"/>
      <c r="B6" s="424"/>
      <c r="C6" s="204" t="s">
        <v>55</v>
      </c>
      <c r="D6" s="205" t="s">
        <v>63</v>
      </c>
      <c r="E6" s="206" t="s">
        <v>43</v>
      </c>
      <c r="F6" s="207" t="s">
        <v>55</v>
      </c>
      <c r="G6" s="208" t="s">
        <v>63</v>
      </c>
      <c r="H6" s="206" t="s">
        <v>43</v>
      </c>
      <c r="I6" s="207" t="s">
        <v>55</v>
      </c>
      <c r="J6" s="208" t="s">
        <v>63</v>
      </c>
      <c r="K6" s="206" t="s">
        <v>43</v>
      </c>
      <c r="L6" s="209" t="s">
        <v>55</v>
      </c>
      <c r="M6" s="208" t="s">
        <v>63</v>
      </c>
      <c r="N6" s="206" t="s">
        <v>44</v>
      </c>
    </row>
    <row r="7" spans="1:14" ht="13.5" customHeight="1" thickBot="1">
      <c r="A7" s="210">
        <v>1</v>
      </c>
      <c r="B7" s="211" t="s">
        <v>4</v>
      </c>
      <c r="C7" s="212" t="s">
        <v>5</v>
      </c>
      <c r="D7" s="213">
        <v>4</v>
      </c>
      <c r="E7" s="214">
        <v>5</v>
      </c>
      <c r="F7" s="215">
        <v>6</v>
      </c>
      <c r="G7" s="216">
        <v>7</v>
      </c>
      <c r="H7" s="217">
        <v>8</v>
      </c>
      <c r="I7" s="215">
        <v>9</v>
      </c>
      <c r="J7" s="216">
        <v>10</v>
      </c>
      <c r="K7" s="217">
        <v>11</v>
      </c>
      <c r="L7" s="218">
        <v>12</v>
      </c>
      <c r="M7" s="216">
        <v>13</v>
      </c>
      <c r="N7" s="217">
        <v>14</v>
      </c>
    </row>
    <row r="8" spans="1:14" s="35" customFormat="1" ht="26.25" customHeight="1" thickBot="1">
      <c r="A8" s="175" t="s">
        <v>49</v>
      </c>
      <c r="B8" s="152" t="s">
        <v>18</v>
      </c>
      <c r="C8" s="277">
        <f>F8+'ЧИСЛЕННОСТЬ 0106_0412'!I8+'ЧИСЛЕННОСТЬ 0106_0412'!L8+'ЧИСЛЕННОСТЬ 0505_1006'!C8+'ЧИСЛЕННОСТЬ 0505_1006'!F8+'ЧИСЛЕННОСТЬ 0505_1006'!I8+'ЧИСЛЕННОСТЬ 0505_1006'!L8+'ЧИСЛЕННОСТЬ 1105_1204'!C8+'ЧИСЛЕННОСТЬ 1105_1204'!F8</f>
        <v>18</v>
      </c>
      <c r="D8" s="278">
        <f>G8+'ЧИСЛЕННОСТЬ 0106_0412'!J8+'ЧИСЛЕННОСТЬ 0106_0412'!M8+'ЧИСЛЕННОСТЬ 0505_1006'!D8+'ЧИСЛЕННОСТЬ 0505_1006'!G8+'ЧИСЛЕННОСТЬ 0505_1006'!J8+'ЧИСЛЕННОСТЬ 0505_1006'!M8+'ЧИСЛЕННОСТЬ 1105_1204'!D8+'ЧИСЛЕННОСТЬ 1105_1204'!G8</f>
        <v>17.25</v>
      </c>
      <c r="E8" s="254">
        <f>H8+'ЧИСЛЕННОСТЬ 0106_0412'!K8+'ЧИСЛЕННОСТЬ 0106_0412'!N8+'ЧИСЛЕННОСТЬ 0505_1006'!E8+'ЧИСЛЕННОСТЬ 0505_1006'!H8+'ЧИСЛЕННОСТЬ 0505_1006'!K8+'ЧИСЛЕННОСТЬ 0505_1006'!N8+'ЧИСЛЕННОСТЬ 1105_1204'!E8+'ЧИСЛЕННОСТЬ 1105_1204'!H8</f>
        <v>18</v>
      </c>
      <c r="F8" s="277">
        <f>I8+L8+'ЧИСЛЕННОСТЬ 0103_0104'!L8+'ЧИСЛЕННОСТЬ 0104_0106'!I8+'ЧИСЛЕННОСТЬ 0106_0412'!F8</f>
        <v>18</v>
      </c>
      <c r="G8" s="278">
        <f>J8+M8+'ЧИСЛЕННОСТЬ 0103_0104'!M8+'ЧИСЛЕННОСТЬ 0104_0106'!J8+'ЧИСЛЕННОСТЬ 0106_0412'!G8</f>
        <v>17.25</v>
      </c>
      <c r="H8" s="254">
        <f>K8+N8+'ЧИСЛЕННОСТЬ 0103_0104'!N8+'ЧИСЛЕННОСТЬ 0104_0106'!K8+'ЧИСЛЕННОСТЬ 0106_0412'!H8</f>
        <v>18</v>
      </c>
      <c r="I8" s="297">
        <v>18</v>
      </c>
      <c r="J8" s="298">
        <v>17.25</v>
      </c>
      <c r="K8" s="292">
        <v>18</v>
      </c>
      <c r="L8" s="277">
        <f>'ЧИСЛЕННОСТЬ 0103_0104'!C8+'ЧИСЛЕННОСТЬ 0103_0104'!F8+'ЧИСЛЕННОСТЬ 0103_0104'!I8</f>
        <v>0</v>
      </c>
      <c r="M8" s="278">
        <f>'ЧИСЛЕННОСТЬ 0103_0104'!D8+'ЧИСЛЕННОСТЬ 0103_0104'!G8+'ЧИСЛЕННОСТЬ 0103_0104'!J8</f>
        <v>0</v>
      </c>
      <c r="N8" s="254">
        <f>'ЧИСЛЕННОСТЬ 0103_0104'!E8+'ЧИСЛЕННОСТЬ 0103_0104'!H8+'ЧИСЛЕННОСТЬ 0103_0104'!K8</f>
        <v>0</v>
      </c>
    </row>
    <row r="9" spans="1:14" s="35" customFormat="1" ht="36" customHeight="1" thickBot="1">
      <c r="A9" s="157" t="s">
        <v>67</v>
      </c>
      <c r="B9" s="152" t="s">
        <v>19</v>
      </c>
      <c r="C9" s="277">
        <f>F9+'ЧИСЛЕННОСТЬ 0106_0412'!I9+'ЧИСЛЕННОСТЬ 0106_0412'!L9+'ЧИСЛЕННОСТЬ 0505_1006'!C9+'ЧИСЛЕННОСТЬ 0505_1006'!F9+'ЧИСЛЕННОСТЬ 0505_1006'!I9+'ЧИСЛЕННОСТЬ 0505_1006'!L9+'ЧИСЛЕННОСТЬ 1105_1204'!C9+'ЧИСЛЕННОСТЬ 1105_1204'!F9</f>
        <v>68</v>
      </c>
      <c r="D9" s="278">
        <f>G9+'ЧИСЛЕННОСТЬ 0106_0412'!J9+'ЧИСЛЕННОСТЬ 0106_0412'!M9+'ЧИСЛЕННОСТЬ 0505_1006'!D9+'ЧИСЛЕННОСТЬ 0505_1006'!G9+'ЧИСЛЕННОСТЬ 0505_1006'!J9+'ЧИСЛЕННОСТЬ 0505_1006'!M9+'ЧИСЛЕННОСТЬ 1105_1204'!D9+'ЧИСЛЕННОСТЬ 1105_1204'!G9</f>
        <v>67</v>
      </c>
      <c r="E9" s="254">
        <f>H9+'ЧИСЛЕННОСТЬ 0106_0412'!K9+'ЧИСЛЕННОСТЬ 0106_0412'!N9+'ЧИСЛЕННОСТЬ 0505_1006'!E9+'ЧИСЛЕННОСТЬ 0505_1006'!H9+'ЧИСЛЕННОСТЬ 0505_1006'!K9+'ЧИСЛЕННОСТЬ 0505_1006'!N9+'ЧИСЛЕННОСТЬ 1105_1204'!E9+'ЧИСЛЕННОСТЬ 1105_1204'!H9</f>
        <v>67</v>
      </c>
      <c r="F9" s="277">
        <f>I9+L9+'ЧИСЛЕННОСТЬ 0103_0104'!L9+'ЧИСЛЕННОСТЬ 0104_0106'!I9+'ЧИСЛЕННОСТЬ 0106_0412'!F9</f>
        <v>57</v>
      </c>
      <c r="G9" s="278">
        <f>J9+M9+'ЧИСЛЕННОСТЬ 0103_0104'!M9+'ЧИСЛЕННОСТЬ 0104_0106'!J9+'ЧИСЛЕННОСТЬ 0106_0412'!G9</f>
        <v>57</v>
      </c>
      <c r="H9" s="254">
        <f>K9+N9+'ЧИСЛЕННОСТЬ 0103_0104'!N9+'ЧИСЛЕННОСТЬ 0104_0106'!K9+'ЧИСЛЕННОСТЬ 0106_0412'!H9</f>
        <v>57</v>
      </c>
      <c r="I9" s="299"/>
      <c r="J9" s="300"/>
      <c r="K9" s="301"/>
      <c r="L9" s="277">
        <f>'ЧИСЛЕННОСТЬ 0103_0104'!C9+'ЧИСЛЕННОСТЬ 0103_0104'!F9+'ЧИСЛЕННОСТЬ 0103_0104'!I9</f>
        <v>0</v>
      </c>
      <c r="M9" s="278">
        <f>'ЧИСЛЕННОСТЬ 0103_0104'!D9+'ЧИСЛЕННОСТЬ 0103_0104'!G9+'ЧИСЛЕННОСТЬ 0103_0104'!J9</f>
        <v>0</v>
      </c>
      <c r="N9" s="254">
        <f>'ЧИСЛЕННОСТЬ 0103_0104'!E9+'ЧИСЛЕННОСТЬ 0103_0104'!H9+'ЧИСЛЕННОСТЬ 0103_0104'!K9</f>
        <v>0</v>
      </c>
    </row>
    <row r="10" spans="1:14" ht="19.5" customHeight="1">
      <c r="A10" s="201" t="s">
        <v>127</v>
      </c>
      <c r="B10" s="153"/>
      <c r="C10" s="154"/>
      <c r="D10" s="155"/>
      <c r="E10" s="156"/>
      <c r="F10" s="164"/>
      <c r="G10" s="28"/>
      <c r="H10" s="29"/>
      <c r="I10" s="335"/>
      <c r="J10" s="336"/>
      <c r="K10" s="337"/>
      <c r="L10" s="164"/>
      <c r="M10" s="28"/>
      <c r="N10" s="29"/>
    </row>
    <row r="11" spans="1:14" ht="19.5" customHeight="1">
      <c r="A11" s="185" t="s">
        <v>128</v>
      </c>
      <c r="B11" s="32" t="s">
        <v>32</v>
      </c>
      <c r="C11" s="149"/>
      <c r="D11" s="159"/>
      <c r="E11" s="161"/>
      <c r="F11" s="165"/>
      <c r="G11" s="6"/>
      <c r="H11" s="26"/>
      <c r="I11" s="338"/>
      <c r="J11" s="339"/>
      <c r="K11" s="340"/>
      <c r="L11" s="165"/>
      <c r="M11" s="6"/>
      <c r="N11" s="26"/>
    </row>
    <row r="12" spans="1:14" ht="22.5" customHeight="1">
      <c r="A12" s="185" t="s">
        <v>50</v>
      </c>
      <c r="B12" s="23" t="s">
        <v>20</v>
      </c>
      <c r="C12" s="150"/>
      <c r="D12" s="160"/>
      <c r="E12" s="162"/>
      <c r="F12" s="166"/>
      <c r="G12" s="4"/>
      <c r="H12" s="25"/>
      <c r="I12" s="341"/>
      <c r="J12" s="342"/>
      <c r="K12" s="343"/>
      <c r="L12" s="166"/>
      <c r="M12" s="4"/>
      <c r="N12" s="25"/>
    </row>
    <row r="13" spans="1:14" ht="23.25" customHeight="1">
      <c r="A13" s="185" t="s">
        <v>51</v>
      </c>
      <c r="B13" s="23" t="s">
        <v>21</v>
      </c>
      <c r="C13" s="150"/>
      <c r="D13" s="160"/>
      <c r="E13" s="162"/>
      <c r="F13" s="166"/>
      <c r="G13" s="4"/>
      <c r="H13" s="25"/>
      <c r="I13" s="341"/>
      <c r="J13" s="342"/>
      <c r="K13" s="343"/>
      <c r="L13" s="166"/>
      <c r="M13" s="4"/>
      <c r="N13" s="25"/>
    </row>
    <row r="14" spans="1:14" ht="23.25" customHeight="1">
      <c r="A14" s="185" t="s">
        <v>52</v>
      </c>
      <c r="B14" s="23" t="s">
        <v>22</v>
      </c>
      <c r="C14" s="151"/>
      <c r="D14" s="155"/>
      <c r="E14" s="156"/>
      <c r="F14" s="167"/>
      <c r="G14" s="28"/>
      <c r="H14" s="29"/>
      <c r="I14" s="344"/>
      <c r="J14" s="336"/>
      <c r="K14" s="337"/>
      <c r="L14" s="167"/>
      <c r="M14" s="28"/>
      <c r="N14" s="29"/>
    </row>
    <row r="15" spans="1:14" ht="20.25" customHeight="1" thickBot="1">
      <c r="A15" s="202" t="s">
        <v>129</v>
      </c>
      <c r="B15" s="24" t="s">
        <v>31</v>
      </c>
      <c r="C15" s="163"/>
      <c r="D15" s="31"/>
      <c r="E15" s="148"/>
      <c r="F15" s="168"/>
      <c r="G15" s="5"/>
      <c r="H15" s="27"/>
      <c r="I15" s="345"/>
      <c r="J15" s="346"/>
      <c r="K15" s="347"/>
      <c r="L15" s="168"/>
      <c r="M15" s="5"/>
      <c r="N15" s="27"/>
    </row>
    <row r="16" spans="1:14" s="35" customFormat="1" ht="31.5" customHeight="1" thickBot="1">
      <c r="A16" s="176" t="s">
        <v>54</v>
      </c>
      <c r="B16" s="152" t="s">
        <v>33</v>
      </c>
      <c r="C16" s="277">
        <f>F16+'ЧИСЛЕННОСТЬ 0106_0412'!I16+'ЧИСЛЕННОСТЬ 0106_0412'!L16+'ЧИСЛЕННОСТЬ 0505_1006'!C16+'ЧИСЛЕННОСТЬ 0505_1006'!F16+'ЧИСЛЕННОСТЬ 0505_1006'!I16+'ЧИСЛЕННОСТЬ 0505_1006'!L16+'ЧИСЛЕННОСТЬ 1105_1204'!C16+'ЧИСЛЕННОСТЬ 1105_1204'!F16</f>
        <v>65.75</v>
      </c>
      <c r="D16" s="278">
        <f>G16+'ЧИСЛЕННОСТЬ 0106_0412'!J16+'ЧИСЛЕННОСТЬ 0106_0412'!M16+'ЧИСЛЕННОСТЬ 0505_1006'!D16+'ЧИСЛЕННОСТЬ 0505_1006'!G16+'ЧИСЛЕННОСТЬ 0505_1006'!J16+'ЧИСЛЕННОСТЬ 0505_1006'!M16+'ЧИСЛЕННОСТЬ 1105_1204'!D16+'ЧИСЛЕННОСТЬ 1105_1204'!G16</f>
        <v>64.75</v>
      </c>
      <c r="E16" s="254">
        <f>H16+'ЧИСЛЕННОСТЬ 0106_0412'!K16+'ЧИСЛЕННОСТЬ 0106_0412'!N16+'ЧИСЛЕННОСТЬ 0505_1006'!E16+'ЧИСЛЕННОСТЬ 0505_1006'!H16+'ЧИСЛЕННОСТЬ 0505_1006'!K16+'ЧИСЛЕННОСТЬ 0505_1006'!N16+'ЧИСЛЕННОСТЬ 1105_1204'!E16+'ЧИСЛЕННОСТЬ 1105_1204'!H16</f>
        <v>64</v>
      </c>
      <c r="F16" s="277">
        <f>I16+L16+'ЧИСЛЕННОСТЬ 0103_0104'!L16+'ЧИСЛЕННОСТЬ 0104_0106'!I16+'ЧИСЛЕННОСТЬ 0106_0412'!F16</f>
        <v>53.85</v>
      </c>
      <c r="G16" s="278">
        <f>J16+M16+'ЧИСЛЕННОСТЬ 0103_0104'!M16+'ЧИСЛЕННОСТЬ 0104_0106'!J16+'ЧИСЛЕННОСТЬ 0106_0412'!G16</f>
        <v>52.85</v>
      </c>
      <c r="H16" s="254">
        <f>K16+N16+'ЧИСЛЕННОСТЬ 0103_0104'!N16+'ЧИСЛЕННОСТЬ 0104_0106'!K16+'ЧИСЛЕННОСТЬ 0106_0412'!H16</f>
        <v>58</v>
      </c>
      <c r="I16" s="299"/>
      <c r="J16" s="300"/>
      <c r="K16" s="301"/>
      <c r="L16" s="277">
        <f>'ЧИСЛЕННОСТЬ 0103_0104'!C16+'ЧИСЛЕННОСТЬ 0103_0104'!F16+'ЧИСЛЕННОСТЬ 0103_0104'!I16</f>
        <v>1.5</v>
      </c>
      <c r="M16" s="278">
        <f>'ЧИСЛЕННОСТЬ 0103_0104'!D16+'ЧИСЛЕННОСТЬ 0103_0104'!G16+'ЧИСЛЕННОСТЬ 0103_0104'!J16</f>
        <v>1.5</v>
      </c>
      <c r="N16" s="254">
        <f>'ЧИСЛЕННОСТЬ 0103_0104'!E16+'ЧИСЛЕННОСТЬ 0103_0104'!H16+'ЧИСЛЕННОСТЬ 0103_0104'!K16</f>
        <v>2</v>
      </c>
    </row>
    <row r="17" spans="1:14" s="35" customFormat="1" ht="35.25" customHeight="1" thickBot="1">
      <c r="A17" s="176" t="s">
        <v>65</v>
      </c>
      <c r="B17" s="152" t="s">
        <v>34</v>
      </c>
      <c r="C17" s="277">
        <f>F17+'ЧИСЛЕННОСТЬ 0106_0412'!I17+'ЧИСЛЕННОСТЬ 0106_0412'!L17+'ЧИСЛЕННОСТЬ 0505_1006'!C17+'ЧИСЛЕННОСТЬ 0505_1006'!F17+'ЧИСЛЕННОСТЬ 0505_1006'!I17+'ЧИСЛЕННОСТЬ 0505_1006'!L17+'ЧИСЛЕННОСТЬ 1105_1204'!C17+'ЧИСЛЕННОСТЬ 1105_1204'!F17</f>
        <v>26.64</v>
      </c>
      <c r="D17" s="278">
        <f>G17+'ЧИСЛЕННОСТЬ 0106_0412'!J17+'ЧИСЛЕННОСТЬ 0106_0412'!M17+'ЧИСЛЕННОСТЬ 0505_1006'!D17+'ЧИСЛЕННОСТЬ 0505_1006'!G17+'ЧИСЛЕННОСТЬ 0505_1006'!J17+'ЧИСЛЕННОСТЬ 0505_1006'!M17+'ЧИСЛЕННОСТЬ 1105_1204'!D17+'ЧИСЛЕННОСТЬ 1105_1204'!G17</f>
        <v>25.540000000000003</v>
      </c>
      <c r="E17" s="254">
        <f>H17+'ЧИСЛЕННОСТЬ 0106_0412'!K17+'ЧИСЛЕННОСТЬ 0106_0412'!N17+'ЧИСЛЕННОСТЬ 0505_1006'!E17+'ЧИСЛЕННОСТЬ 0505_1006'!H17+'ЧИСЛЕННОСТЬ 0505_1006'!K17+'ЧИСЛЕННОСТЬ 0505_1006'!N17+'ЧИСЛЕННОСТЬ 1105_1204'!E17+'ЧИСЛЕННОСТЬ 1105_1204'!H17</f>
        <v>32</v>
      </c>
      <c r="F17" s="277">
        <f>I17+L17+'ЧИСЛЕННОСТЬ 0103_0104'!L17+'ЧИСЛЕННОСТЬ 0104_0106'!I17+'ЧИСЛЕННОСТЬ 0106_0412'!F17</f>
        <v>25.64</v>
      </c>
      <c r="G17" s="278">
        <f>J17+M17+'ЧИСЛЕННОСТЬ 0103_0104'!M17+'ЧИСЛЕННОСТЬ 0104_0106'!J17+'ЧИСЛЕННОСТЬ 0106_0412'!G17</f>
        <v>24.540000000000003</v>
      </c>
      <c r="H17" s="254">
        <f>K17+N17+'ЧИСЛЕННОСТЬ 0103_0104'!N17+'ЧИСЛЕННОСТЬ 0104_0106'!K17+'ЧИСЛЕННОСТЬ 0106_0412'!H17</f>
        <v>31</v>
      </c>
      <c r="I17" s="299"/>
      <c r="J17" s="300"/>
      <c r="K17" s="301"/>
      <c r="L17" s="277">
        <f>'ЧИСЛЕННОСТЬ 0103_0104'!C17+'ЧИСЛЕННОСТЬ 0103_0104'!F17+'ЧИСЛЕННОСТЬ 0103_0104'!I17</f>
        <v>0</v>
      </c>
      <c r="M17" s="278">
        <f>'ЧИСЛЕННОСТЬ 0103_0104'!D17+'ЧИСЛЕННОСТЬ 0103_0104'!G17+'ЧИСЛЕННОСТЬ 0103_0104'!J17</f>
        <v>0</v>
      </c>
      <c r="N17" s="254">
        <f>'ЧИСЛЕННОСТЬ 0103_0104'!E17+'ЧИСЛЕННОСТЬ 0103_0104'!H17+'ЧИСЛЕННОСТЬ 0103_0104'!K17</f>
        <v>0</v>
      </c>
    </row>
    <row r="18" spans="1:14" s="35" customFormat="1" ht="57.75" customHeight="1" thickBot="1">
      <c r="A18" s="203" t="s">
        <v>149</v>
      </c>
      <c r="B18" s="158" t="s">
        <v>35</v>
      </c>
      <c r="C18" s="277">
        <f>F18+'ЧИСЛЕННОСТЬ 0106_0412'!I18+'ЧИСЛЕННОСТЬ 0106_0412'!L18+'ЧИСЛЕННОСТЬ 0505_1006'!C18+'ЧИСЛЕННОСТЬ 0505_1006'!F18+'ЧИСЛЕННОСТЬ 0505_1006'!I18+'ЧИСЛЕННОСТЬ 0505_1006'!L18+'ЧИСЛЕННОСТЬ 1105_1204'!C18+'ЧИСЛЕННОСТЬ 1105_1204'!F18</f>
        <v>178.39</v>
      </c>
      <c r="D18" s="278">
        <f>G18+'ЧИСЛЕННОСТЬ 0106_0412'!J18+'ЧИСЛЕННОСТЬ 0106_0412'!M18+'ЧИСЛЕННОСТЬ 0505_1006'!D18+'ЧИСЛЕННОСТЬ 0505_1006'!G18+'ЧИСЛЕННОСТЬ 0505_1006'!J18+'ЧИСЛЕННОСТЬ 0505_1006'!M18+'ЧИСЛЕННОСТЬ 1105_1204'!D18+'ЧИСЛЕННОСТЬ 1105_1204'!G18</f>
        <v>174.54000000000002</v>
      </c>
      <c r="E18" s="254">
        <f>H18+'ЧИСЛЕННОСТЬ 0106_0412'!K18+'ЧИСЛЕННОСТЬ 0106_0412'!N18+'ЧИСЛЕННОСТЬ 0505_1006'!E18+'ЧИСЛЕННОСТЬ 0505_1006'!H18+'ЧИСЛЕННОСТЬ 0505_1006'!K18+'ЧИСЛЕННОСТЬ 0505_1006'!N18+'ЧИСЛЕННОСТЬ 1105_1204'!E18+'ЧИСЛЕННОСТЬ 1105_1204'!H18</f>
        <v>181</v>
      </c>
      <c r="F18" s="277">
        <f>I18+L18+'ЧИСЛЕННОСТЬ 0103_0104'!L18+'ЧИСЛЕННОСТЬ 0104_0106'!I18+'ЧИСЛЕННОСТЬ 0106_0412'!F18</f>
        <v>154.48999999999998</v>
      </c>
      <c r="G18" s="278">
        <f>J18+M18+'ЧИСЛЕННОСТЬ 0103_0104'!M18+'ЧИСЛЕННОСТЬ 0104_0106'!J18+'ЧИСЛЕННОСТЬ 0106_0412'!G18</f>
        <v>151.64000000000001</v>
      </c>
      <c r="H18" s="254">
        <f>K18+N18+'ЧИСЛЕННОСТЬ 0103_0104'!N18+'ЧИСЛЕННОСТЬ 0104_0106'!K18+'ЧИСЛЕННОСТЬ 0106_0412'!H18</f>
        <v>164</v>
      </c>
      <c r="I18" s="277">
        <f>I8+I9+I16+I17</f>
        <v>18</v>
      </c>
      <c r="J18" s="278">
        <f>J8+J9+J16+J17</f>
        <v>17.25</v>
      </c>
      <c r="K18" s="254">
        <f>K8+K9+K16+K17</f>
        <v>18</v>
      </c>
      <c r="L18" s="277">
        <f>'ЧИСЛЕННОСТЬ 0103_0104'!C18+'ЧИСЛЕННОСТЬ 0103_0104'!F18+'ЧИСЛЕННОСТЬ 0103_0104'!I18</f>
        <v>1.5</v>
      </c>
      <c r="M18" s="278">
        <f>'ЧИСЛЕННОСТЬ 0103_0104'!D18+'ЧИСЛЕННОСТЬ 0103_0104'!G18+'ЧИСЛЕННОСТЬ 0103_0104'!J18</f>
        <v>1.5</v>
      </c>
      <c r="N18" s="254">
        <f>'ЧИСЛЕННОСТЬ 0103_0104'!E18+'ЧИСЛЕННОСТЬ 0103_0104'!H18+'ЧИСЛЕННОСТЬ 0103_0104'!K18</f>
        <v>2</v>
      </c>
    </row>
    <row r="20" spans="1:14" ht="33" customHeight="1">
      <c r="A20" s="411" t="s">
        <v>108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</row>
    <row r="21" spans="1:15" ht="24.75" customHeight="1">
      <c r="A21" s="413" t="s">
        <v>66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276"/>
    </row>
  </sheetData>
  <sheetProtection password="CE20" sheet="1"/>
  <mergeCells count="11">
    <mergeCell ref="C4:E5"/>
    <mergeCell ref="A20:N20"/>
    <mergeCell ref="A21:N21"/>
    <mergeCell ref="M2:N2"/>
    <mergeCell ref="A3:N3"/>
    <mergeCell ref="F4:N4"/>
    <mergeCell ref="F5:H5"/>
    <mergeCell ref="I5:K5"/>
    <mergeCell ref="L5:N5"/>
    <mergeCell ref="A4:A6"/>
    <mergeCell ref="B4:B6"/>
  </mergeCells>
  <printOptions/>
  <pageMargins left="0" right="0" top="0" bottom="0" header="0" footer="0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G15" sqref="G15:H15"/>
    </sheetView>
  </sheetViews>
  <sheetFormatPr defaultColWidth="9.00390625" defaultRowHeight="12.75"/>
  <cols>
    <col min="1" max="1" width="61.125" style="8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91"/>
      <c r="E2" s="93"/>
      <c r="I2" s="438" t="s">
        <v>218</v>
      </c>
      <c r="J2" s="438"/>
    </row>
    <row r="3" spans="1:10" ht="20.25" customHeight="1" thickBot="1">
      <c r="A3" s="480" t="s">
        <v>134</v>
      </c>
      <c r="B3" s="480"/>
      <c r="C3" s="480"/>
      <c r="D3" s="480"/>
      <c r="E3" s="480"/>
      <c r="F3" s="480"/>
      <c r="G3" s="480"/>
      <c r="H3" s="480"/>
      <c r="I3" s="480"/>
      <c r="J3" s="480"/>
    </row>
    <row r="4" spans="1:10" ht="26.25" customHeight="1" thickBot="1">
      <c r="A4" s="439" t="s">
        <v>3</v>
      </c>
      <c r="B4" s="435" t="s">
        <v>17</v>
      </c>
      <c r="C4" s="476" t="s">
        <v>106</v>
      </c>
      <c r="D4" s="446"/>
      <c r="E4" s="446"/>
      <c r="F4" s="446"/>
      <c r="G4" s="446"/>
      <c r="H4" s="446"/>
      <c r="I4" s="446"/>
      <c r="J4" s="477"/>
    </row>
    <row r="5" spans="1:10" ht="98.25" customHeight="1" thickBot="1">
      <c r="A5" s="440"/>
      <c r="B5" s="436"/>
      <c r="C5" s="466" t="s">
        <v>179</v>
      </c>
      <c r="D5" s="462"/>
      <c r="E5" s="468" t="s">
        <v>180</v>
      </c>
      <c r="F5" s="466"/>
      <c r="G5" s="468" t="s">
        <v>181</v>
      </c>
      <c r="H5" s="466"/>
      <c r="I5" s="468" t="s">
        <v>182</v>
      </c>
      <c r="J5" s="466"/>
    </row>
    <row r="6" spans="1:10" ht="25.5" customHeight="1" thickBot="1">
      <c r="A6" s="479"/>
      <c r="B6" s="441"/>
      <c r="C6" s="248" t="s">
        <v>81</v>
      </c>
      <c r="D6" s="231" t="s">
        <v>82</v>
      </c>
      <c r="E6" s="248" t="s">
        <v>81</v>
      </c>
      <c r="F6" s="231" t="s">
        <v>82</v>
      </c>
      <c r="G6" s="248" t="s">
        <v>81</v>
      </c>
      <c r="H6" s="231" t="s">
        <v>82</v>
      </c>
      <c r="I6" s="249" t="s">
        <v>81</v>
      </c>
      <c r="J6" s="231" t="s">
        <v>82</v>
      </c>
    </row>
    <row r="7" spans="1:10" ht="13.5" thickBot="1">
      <c r="A7" s="239">
        <v>1</v>
      </c>
      <c r="B7" s="250">
        <v>2</v>
      </c>
      <c r="C7" s="245">
        <v>3</v>
      </c>
      <c r="D7" s="246">
        <v>4</v>
      </c>
      <c r="E7" s="245">
        <v>5</v>
      </c>
      <c r="F7" s="246">
        <v>6</v>
      </c>
      <c r="G7" s="245">
        <v>7</v>
      </c>
      <c r="H7" s="246">
        <v>8</v>
      </c>
      <c r="I7" s="247">
        <v>9</v>
      </c>
      <c r="J7" s="246">
        <v>10</v>
      </c>
    </row>
    <row r="8" spans="1:10" ht="31.5" customHeight="1">
      <c r="A8" s="244" t="s">
        <v>99</v>
      </c>
      <c r="B8" s="95">
        <v>460</v>
      </c>
      <c r="C8" s="235"/>
      <c r="D8" s="236"/>
      <c r="E8" s="237"/>
      <c r="F8" s="238"/>
      <c r="G8" s="237"/>
      <c r="H8" s="238"/>
      <c r="I8" s="146"/>
      <c r="J8" s="26"/>
    </row>
    <row r="9" spans="1:10" ht="36">
      <c r="A9" s="223" t="s">
        <v>138</v>
      </c>
      <c r="B9" s="96">
        <v>470</v>
      </c>
      <c r="C9" s="220"/>
      <c r="D9" s="226"/>
      <c r="E9" s="228"/>
      <c r="F9" s="229"/>
      <c r="G9" s="228"/>
      <c r="H9" s="229"/>
      <c r="I9" s="147"/>
      <c r="J9" s="25"/>
    </row>
    <row r="10" spans="1:10" ht="36">
      <c r="A10" s="223" t="s">
        <v>139</v>
      </c>
      <c r="B10" s="96">
        <v>480</v>
      </c>
      <c r="C10" s="220"/>
      <c r="D10" s="226"/>
      <c r="E10" s="228"/>
      <c r="F10" s="229"/>
      <c r="G10" s="228"/>
      <c r="H10" s="229"/>
      <c r="I10" s="147"/>
      <c r="J10" s="25"/>
    </row>
    <row r="11" spans="1:10" ht="48">
      <c r="A11" s="223" t="s">
        <v>144</v>
      </c>
      <c r="B11" s="96">
        <v>490</v>
      </c>
      <c r="C11" s="220"/>
      <c r="D11" s="226"/>
      <c r="E11" s="220"/>
      <c r="F11" s="229"/>
      <c r="G11" s="220"/>
      <c r="H11" s="229"/>
      <c r="I11" s="48"/>
      <c r="J11" s="25"/>
    </row>
    <row r="12" spans="1:10" ht="48.75" thickBot="1">
      <c r="A12" s="224" t="s">
        <v>140</v>
      </c>
      <c r="B12" s="97">
        <v>500</v>
      </c>
      <c r="C12" s="227"/>
      <c r="D12" s="221"/>
      <c r="E12" s="227"/>
      <c r="F12" s="230"/>
      <c r="G12" s="227"/>
      <c r="H12" s="230"/>
      <c r="I12" s="225"/>
      <c r="J12" s="69"/>
    </row>
    <row r="13" spans="1:10" ht="24.75" customHeight="1" thickBot="1">
      <c r="A13" s="478" t="s">
        <v>135</v>
      </c>
      <c r="B13" s="478"/>
      <c r="C13" s="478"/>
      <c r="D13" s="478"/>
      <c r="E13" s="478"/>
      <c r="F13" s="478"/>
      <c r="G13" s="478"/>
      <c r="H13" s="478"/>
      <c r="I13" s="478"/>
      <c r="J13" s="478"/>
    </row>
    <row r="14" spans="1:10" ht="18.75" customHeight="1" thickBot="1">
      <c r="A14" s="439" t="s">
        <v>3</v>
      </c>
      <c r="B14" s="435" t="s">
        <v>17</v>
      </c>
      <c r="C14" s="476" t="s">
        <v>106</v>
      </c>
      <c r="D14" s="446"/>
      <c r="E14" s="446"/>
      <c r="F14" s="446"/>
      <c r="G14" s="446"/>
      <c r="H14" s="446"/>
      <c r="I14" s="446"/>
      <c r="J14" s="477"/>
    </row>
    <row r="15" spans="1:10" ht="99.75" customHeight="1" thickBot="1">
      <c r="A15" s="440"/>
      <c r="B15" s="436"/>
      <c r="C15" s="466" t="s">
        <v>179</v>
      </c>
      <c r="D15" s="462"/>
      <c r="E15" s="468" t="s">
        <v>180</v>
      </c>
      <c r="F15" s="466"/>
      <c r="G15" s="468" t="s">
        <v>181</v>
      </c>
      <c r="H15" s="466"/>
      <c r="I15" s="468" t="s">
        <v>182</v>
      </c>
      <c r="J15" s="466"/>
    </row>
    <row r="16" spans="1:10" ht="24.75" customHeight="1" thickBot="1">
      <c r="A16" s="479"/>
      <c r="B16" s="441"/>
      <c r="C16" s="232" t="s">
        <v>81</v>
      </c>
      <c r="D16" s="233" t="s">
        <v>82</v>
      </c>
      <c r="E16" s="232" t="s">
        <v>81</v>
      </c>
      <c r="F16" s="233" t="s">
        <v>82</v>
      </c>
      <c r="G16" s="232" t="s">
        <v>81</v>
      </c>
      <c r="H16" s="233" t="s">
        <v>82</v>
      </c>
      <c r="I16" s="234" t="s">
        <v>81</v>
      </c>
      <c r="J16" s="233" t="s">
        <v>82</v>
      </c>
    </row>
    <row r="17" spans="1:10" ht="13.5" thickBot="1">
      <c r="A17" s="239">
        <v>1</v>
      </c>
      <c r="B17" s="240">
        <v>2</v>
      </c>
      <c r="C17" s="241">
        <v>3</v>
      </c>
      <c r="D17" s="242">
        <v>4</v>
      </c>
      <c r="E17" s="241">
        <v>5</v>
      </c>
      <c r="F17" s="242">
        <v>6</v>
      </c>
      <c r="G17" s="241">
        <v>7</v>
      </c>
      <c r="H17" s="242">
        <v>8</v>
      </c>
      <c r="I17" s="243">
        <v>9</v>
      </c>
      <c r="J17" s="242">
        <v>10</v>
      </c>
    </row>
    <row r="18" spans="1:10" ht="36">
      <c r="A18" s="222" t="s">
        <v>136</v>
      </c>
      <c r="B18" s="95">
        <v>510</v>
      </c>
      <c r="C18" s="235"/>
      <c r="D18" s="236"/>
      <c r="E18" s="237"/>
      <c r="F18" s="238"/>
      <c r="G18" s="237"/>
      <c r="H18" s="238"/>
      <c r="I18" s="146"/>
      <c r="J18" s="26"/>
    </row>
    <row r="19" spans="1:10" ht="36">
      <c r="A19" s="223" t="s">
        <v>141</v>
      </c>
      <c r="B19" s="96">
        <v>520</v>
      </c>
      <c r="C19" s="220"/>
      <c r="D19" s="226"/>
      <c r="E19" s="228"/>
      <c r="F19" s="229"/>
      <c r="G19" s="228"/>
      <c r="H19" s="229"/>
      <c r="I19" s="147"/>
      <c r="J19" s="25"/>
    </row>
    <row r="20" spans="1:10" ht="36">
      <c r="A20" s="223" t="s">
        <v>142</v>
      </c>
      <c r="B20" s="96">
        <v>530</v>
      </c>
      <c r="C20" s="220"/>
      <c r="D20" s="226"/>
      <c r="E20" s="228"/>
      <c r="F20" s="229"/>
      <c r="G20" s="228"/>
      <c r="H20" s="229"/>
      <c r="I20" s="147"/>
      <c r="J20" s="25"/>
    </row>
    <row r="21" spans="1:10" ht="48">
      <c r="A21" s="223" t="s">
        <v>145</v>
      </c>
      <c r="B21" s="96">
        <v>540</v>
      </c>
      <c r="C21" s="220"/>
      <c r="D21" s="226"/>
      <c r="E21" s="220"/>
      <c r="F21" s="229"/>
      <c r="G21" s="220"/>
      <c r="H21" s="229"/>
      <c r="I21" s="48"/>
      <c r="J21" s="25"/>
    </row>
    <row r="22" spans="1:10" ht="48.75" thickBot="1">
      <c r="A22" s="224" t="s">
        <v>143</v>
      </c>
      <c r="B22" s="97">
        <v>550</v>
      </c>
      <c r="C22" s="227"/>
      <c r="D22" s="221"/>
      <c r="E22" s="227"/>
      <c r="F22" s="230"/>
      <c r="G22" s="227"/>
      <c r="H22" s="230"/>
      <c r="I22" s="225"/>
      <c r="J22" s="69"/>
    </row>
    <row r="23" spans="1:8" ht="12.75">
      <c r="A23" s="20"/>
      <c r="B23" s="20"/>
      <c r="C23" s="20"/>
      <c r="D23" s="20"/>
      <c r="E23" s="21"/>
      <c r="F23" s="21"/>
      <c r="G23" s="21"/>
      <c r="H23" s="21"/>
    </row>
    <row r="24" spans="1:10" ht="25.5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</row>
    <row r="25" spans="1:10" ht="14.25" customHeigh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</row>
    <row r="26" spans="1:10" ht="14.25" customHeight="1">
      <c r="A26" s="251"/>
      <c r="B26" s="251"/>
      <c r="C26" s="251"/>
      <c r="D26" s="251"/>
      <c r="E26" s="251"/>
      <c r="F26" s="251"/>
      <c r="G26" s="251"/>
      <c r="H26" s="251"/>
      <c r="I26" s="251"/>
      <c r="J26" s="251"/>
    </row>
    <row r="27" spans="1:10" ht="39.75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</row>
    <row r="28" spans="1:10" ht="20.2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</row>
    <row r="29" spans="1:10" ht="12.7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</row>
    <row r="30" spans="1:10" ht="27" customHeigh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</row>
    <row r="31" spans="1:10" ht="1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</row>
    <row r="32" spans="1:10" ht="12.75" customHeight="1">
      <c r="A32" s="251"/>
      <c r="B32" s="251"/>
      <c r="C32" s="251"/>
      <c r="D32" s="251"/>
      <c r="E32" s="251"/>
      <c r="F32" s="251"/>
      <c r="G32" s="251"/>
      <c r="H32" s="251"/>
      <c r="I32" s="251"/>
      <c r="J32" s="251"/>
    </row>
    <row r="33" spans="1:10" ht="12.75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</row>
    <row r="34" spans="1:10" ht="12.75" customHeight="1">
      <c r="A34" s="251"/>
      <c r="B34" s="251"/>
      <c r="C34" s="251"/>
      <c r="D34" s="251"/>
      <c r="E34" s="251"/>
      <c r="F34" s="251"/>
      <c r="G34" s="251"/>
      <c r="H34" s="251"/>
      <c r="I34" s="251"/>
      <c r="J34" s="251"/>
    </row>
    <row r="35" spans="1:10" ht="12.75" customHeight="1">
      <c r="A35" s="37"/>
      <c r="B35" s="251"/>
      <c r="C35" s="251"/>
      <c r="D35" s="251"/>
      <c r="E35" s="251"/>
      <c r="F35" s="251"/>
      <c r="G35" s="251"/>
      <c r="H35" s="251"/>
      <c r="I35" s="251"/>
      <c r="J35" s="251"/>
    </row>
  </sheetData>
  <sheetProtection password="CE20" sheet="1"/>
  <mergeCells count="17">
    <mergeCell ref="I2:J2"/>
    <mergeCell ref="A4:A6"/>
    <mergeCell ref="B4:B6"/>
    <mergeCell ref="E5:F5"/>
    <mergeCell ref="G5:H5"/>
    <mergeCell ref="I5:J5"/>
    <mergeCell ref="A3:J3"/>
    <mergeCell ref="C4:J4"/>
    <mergeCell ref="C5:D5"/>
    <mergeCell ref="A13:J13"/>
    <mergeCell ref="C14:J14"/>
    <mergeCell ref="C15:D15"/>
    <mergeCell ref="A14:A16"/>
    <mergeCell ref="B14:B16"/>
    <mergeCell ref="E15:F15"/>
    <mergeCell ref="G15:H15"/>
    <mergeCell ref="I15:J15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8"/>
  <sheetViews>
    <sheetView view="pageBreakPreview" zoomScale="60" zoomScalePageLayoutView="0" workbookViewId="0" topLeftCell="A1">
      <pane xSplit="2" ySplit="6" topLeftCell="C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2" sqref="F32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spans="9:10" ht="24" customHeight="1">
      <c r="I1" s="486" t="s">
        <v>219</v>
      </c>
      <c r="J1" s="486"/>
    </row>
    <row r="2" spans="1:10" ht="19.5" thickBot="1">
      <c r="A2" s="391" t="s">
        <v>45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5.75" customHeight="1" thickBot="1">
      <c r="A3" s="385" t="s">
        <v>3</v>
      </c>
      <c r="B3" s="393" t="s">
        <v>2</v>
      </c>
      <c r="C3" s="463" t="s">
        <v>91</v>
      </c>
      <c r="D3" s="464"/>
      <c r="E3" s="464"/>
      <c r="F3" s="464"/>
      <c r="G3" s="464"/>
      <c r="H3" s="464"/>
      <c r="I3" s="464"/>
      <c r="J3" s="465"/>
    </row>
    <row r="4" spans="1:10" ht="103.5" customHeight="1" thickBot="1">
      <c r="A4" s="386"/>
      <c r="B4" s="394"/>
      <c r="C4" s="466" t="s">
        <v>187</v>
      </c>
      <c r="D4" s="462"/>
      <c r="E4" s="468" t="s">
        <v>188</v>
      </c>
      <c r="F4" s="466"/>
      <c r="G4" s="418" t="s">
        <v>189</v>
      </c>
      <c r="H4" s="418"/>
      <c r="I4" s="462" t="s">
        <v>190</v>
      </c>
      <c r="J4" s="462"/>
    </row>
    <row r="5" spans="1:10" ht="51.75" customHeight="1" thickBot="1">
      <c r="A5" s="387"/>
      <c r="B5" s="395"/>
      <c r="C5" s="107" t="s">
        <v>89</v>
      </c>
      <c r="D5" s="105" t="s">
        <v>48</v>
      </c>
      <c r="E5" s="105" t="s">
        <v>89</v>
      </c>
      <c r="F5" s="169" t="s">
        <v>92</v>
      </c>
      <c r="G5" s="145" t="s">
        <v>89</v>
      </c>
      <c r="H5" s="106" t="s">
        <v>48</v>
      </c>
      <c r="I5" s="145" t="s">
        <v>93</v>
      </c>
      <c r="J5" s="106" t="s">
        <v>48</v>
      </c>
    </row>
    <row r="6" spans="1:10" ht="15.75" thickBot="1">
      <c r="A6" s="173">
        <v>1</v>
      </c>
      <c r="B6" s="174" t="s">
        <v>4</v>
      </c>
      <c r="C6" s="263" t="s">
        <v>5</v>
      </c>
      <c r="D6" s="264" t="s">
        <v>56</v>
      </c>
      <c r="E6" s="108" t="s">
        <v>57</v>
      </c>
      <c r="F6" s="170" t="s">
        <v>58</v>
      </c>
      <c r="G6" s="171" t="s">
        <v>59</v>
      </c>
      <c r="H6" s="172" t="s">
        <v>60</v>
      </c>
      <c r="I6" s="171" t="s">
        <v>61</v>
      </c>
      <c r="J6" s="172" t="s">
        <v>62</v>
      </c>
    </row>
    <row r="7" spans="1:10" ht="34.5" customHeight="1" thickBot="1">
      <c r="A7" s="123" t="s">
        <v>170</v>
      </c>
      <c r="B7" s="114" t="s">
        <v>10</v>
      </c>
      <c r="C7" s="132" t="s">
        <v>6</v>
      </c>
      <c r="D7" s="315"/>
      <c r="E7" s="132" t="s">
        <v>6</v>
      </c>
      <c r="F7" s="315"/>
      <c r="G7" s="132" t="s">
        <v>6</v>
      </c>
      <c r="H7" s="315"/>
      <c r="I7" s="132" t="s">
        <v>6</v>
      </c>
      <c r="J7" s="315"/>
    </row>
    <row r="8" spans="1:10" ht="17.25" customHeight="1">
      <c r="A8" s="124" t="s">
        <v>110</v>
      </c>
      <c r="B8" s="115"/>
      <c r="C8" s="133"/>
      <c r="D8" s="255"/>
      <c r="E8" s="133"/>
      <c r="F8" s="255"/>
      <c r="G8" s="133"/>
      <c r="H8" s="255"/>
      <c r="I8" s="133"/>
      <c r="J8" s="255"/>
    </row>
    <row r="9" spans="1:10" ht="27" customHeight="1">
      <c r="A9" s="125" t="s">
        <v>111</v>
      </c>
      <c r="B9" s="116" t="s">
        <v>23</v>
      </c>
      <c r="C9" s="134" t="s">
        <v>6</v>
      </c>
      <c r="D9" s="256"/>
      <c r="E9" s="134" t="s">
        <v>6</v>
      </c>
      <c r="F9" s="256"/>
      <c r="G9" s="134" t="s">
        <v>6</v>
      </c>
      <c r="H9" s="256"/>
      <c r="I9" s="134" t="s">
        <v>6</v>
      </c>
      <c r="J9" s="256"/>
    </row>
    <row r="10" spans="1:10" ht="35.25" customHeight="1" thickBot="1">
      <c r="A10" s="126" t="s">
        <v>112</v>
      </c>
      <c r="B10" s="117" t="s">
        <v>24</v>
      </c>
      <c r="C10" s="135" t="s">
        <v>6</v>
      </c>
      <c r="D10" s="257"/>
      <c r="E10" s="135" t="s">
        <v>6</v>
      </c>
      <c r="F10" s="257"/>
      <c r="G10" s="135" t="s">
        <v>6</v>
      </c>
      <c r="H10" s="257"/>
      <c r="I10" s="135" t="s">
        <v>6</v>
      </c>
      <c r="J10" s="257"/>
    </row>
    <row r="11" spans="1:10" ht="40.5" customHeight="1" thickBot="1">
      <c r="A11" s="123" t="s">
        <v>169</v>
      </c>
      <c r="B11" s="114" t="s">
        <v>11</v>
      </c>
      <c r="C11" s="132" t="s">
        <v>6</v>
      </c>
      <c r="D11" s="315"/>
      <c r="E11" s="132" t="s">
        <v>6</v>
      </c>
      <c r="F11" s="315">
        <v>551</v>
      </c>
      <c r="G11" s="132" t="s">
        <v>6</v>
      </c>
      <c r="H11" s="315">
        <v>377</v>
      </c>
      <c r="I11" s="132" t="s">
        <v>6</v>
      </c>
      <c r="J11" s="315">
        <v>456</v>
      </c>
    </row>
    <row r="12" spans="1:10" ht="24.75" customHeight="1">
      <c r="A12" s="124" t="s">
        <v>113</v>
      </c>
      <c r="B12" s="118"/>
      <c r="C12" s="137"/>
      <c r="D12" s="87"/>
      <c r="E12" s="137"/>
      <c r="F12" s="87"/>
      <c r="G12" s="137"/>
      <c r="H12" s="87"/>
      <c r="I12" s="137"/>
      <c r="J12" s="87"/>
    </row>
    <row r="13" spans="1:10" ht="26.25" customHeight="1">
      <c r="A13" s="125" t="s">
        <v>114</v>
      </c>
      <c r="B13" s="116" t="s">
        <v>14</v>
      </c>
      <c r="C13" s="134" t="s">
        <v>6</v>
      </c>
      <c r="D13" s="103"/>
      <c r="E13" s="134" t="s">
        <v>6</v>
      </c>
      <c r="F13" s="103"/>
      <c r="G13" s="134" t="s">
        <v>6</v>
      </c>
      <c r="H13" s="103"/>
      <c r="I13" s="134" t="s">
        <v>6</v>
      </c>
      <c r="J13" s="103"/>
    </row>
    <row r="14" spans="1:10" ht="24" customHeight="1">
      <c r="A14" s="125" t="s">
        <v>115</v>
      </c>
      <c r="B14" s="116" t="s">
        <v>15</v>
      </c>
      <c r="C14" s="134" t="s">
        <v>6</v>
      </c>
      <c r="D14" s="103"/>
      <c r="E14" s="134" t="s">
        <v>6</v>
      </c>
      <c r="F14" s="103"/>
      <c r="G14" s="134" t="s">
        <v>6</v>
      </c>
      <c r="H14" s="103"/>
      <c r="I14" s="134" t="s">
        <v>6</v>
      </c>
      <c r="J14" s="103"/>
    </row>
    <row r="15" spans="1:10" ht="34.5" customHeight="1">
      <c r="A15" s="127" t="s">
        <v>148</v>
      </c>
      <c r="B15" s="119" t="s">
        <v>16</v>
      </c>
      <c r="C15" s="134" t="s">
        <v>6</v>
      </c>
      <c r="D15" s="103"/>
      <c r="E15" s="134" t="s">
        <v>6</v>
      </c>
      <c r="F15" s="103"/>
      <c r="G15" s="134" t="s">
        <v>6</v>
      </c>
      <c r="H15" s="103"/>
      <c r="I15" s="134" t="s">
        <v>6</v>
      </c>
      <c r="J15" s="103"/>
    </row>
    <row r="16" spans="1:10" ht="30.75" customHeight="1" thickBot="1">
      <c r="A16" s="126" t="s">
        <v>112</v>
      </c>
      <c r="B16" s="117" t="s">
        <v>25</v>
      </c>
      <c r="C16" s="135" t="s">
        <v>6</v>
      </c>
      <c r="D16" s="136"/>
      <c r="E16" s="135" t="s">
        <v>6</v>
      </c>
      <c r="F16" s="136"/>
      <c r="G16" s="135" t="s">
        <v>6</v>
      </c>
      <c r="H16" s="136"/>
      <c r="I16" s="135" t="s">
        <v>6</v>
      </c>
      <c r="J16" s="136"/>
    </row>
    <row r="17" spans="1:10" ht="45.75" customHeight="1" thickBot="1">
      <c r="A17" s="123" t="s">
        <v>53</v>
      </c>
      <c r="B17" s="114" t="s">
        <v>12</v>
      </c>
      <c r="C17" s="138" t="s">
        <v>6</v>
      </c>
      <c r="D17" s="315"/>
      <c r="E17" s="138" t="s">
        <v>6</v>
      </c>
      <c r="F17" s="315">
        <v>198</v>
      </c>
      <c r="G17" s="138" t="s">
        <v>6</v>
      </c>
      <c r="H17" s="315"/>
      <c r="I17" s="138" t="s">
        <v>6</v>
      </c>
      <c r="J17" s="315">
        <v>73</v>
      </c>
    </row>
    <row r="18" spans="1:10" ht="57" customHeight="1" thickBot="1">
      <c r="A18" s="123" t="s">
        <v>84</v>
      </c>
      <c r="B18" s="114" t="s">
        <v>13</v>
      </c>
      <c r="C18" s="138" t="s">
        <v>6</v>
      </c>
      <c r="D18" s="315"/>
      <c r="E18" s="138" t="s">
        <v>6</v>
      </c>
      <c r="F18" s="315"/>
      <c r="G18" s="138" t="s">
        <v>6</v>
      </c>
      <c r="H18" s="315">
        <v>83</v>
      </c>
      <c r="I18" s="138" t="s">
        <v>6</v>
      </c>
      <c r="J18" s="315"/>
    </row>
    <row r="19" spans="1:10" ht="52.5" customHeight="1" thickBot="1">
      <c r="A19" s="123" t="s">
        <v>171</v>
      </c>
      <c r="B19" s="114" t="s">
        <v>7</v>
      </c>
      <c r="C19" s="316"/>
      <c r="D19" s="254">
        <f>D7+D11+D17+D18</f>
        <v>0</v>
      </c>
      <c r="E19" s="316" t="s">
        <v>245</v>
      </c>
      <c r="F19" s="254">
        <f>F7+F11+F17+F18</f>
        <v>749</v>
      </c>
      <c r="G19" s="316" t="s">
        <v>242</v>
      </c>
      <c r="H19" s="254">
        <f>H7+H11+H17+H18</f>
        <v>460</v>
      </c>
      <c r="I19" s="316" t="s">
        <v>243</v>
      </c>
      <c r="J19" s="254">
        <f>J7+J11+J17+J18</f>
        <v>529</v>
      </c>
    </row>
    <row r="20" spans="1:10" ht="34.5" customHeight="1" thickBot="1">
      <c r="A20" s="123" t="s">
        <v>101</v>
      </c>
      <c r="B20" s="114" t="s">
        <v>26</v>
      </c>
      <c r="C20" s="316"/>
      <c r="D20" s="292"/>
      <c r="E20" s="316" t="s">
        <v>4</v>
      </c>
      <c r="F20" s="292"/>
      <c r="G20" s="316" t="s">
        <v>231</v>
      </c>
      <c r="H20" s="292"/>
      <c r="I20" s="316"/>
      <c r="J20" s="292"/>
    </row>
    <row r="21" spans="1:10" ht="15.75">
      <c r="A21" s="124" t="s">
        <v>117</v>
      </c>
      <c r="B21" s="120"/>
      <c r="C21" s="137"/>
      <c r="D21" s="87"/>
      <c r="E21" s="137"/>
      <c r="F21" s="87"/>
      <c r="G21" s="137"/>
      <c r="H21" s="87"/>
      <c r="I21" s="137"/>
      <c r="J21" s="87"/>
    </row>
    <row r="22" spans="1:10" ht="39.75" customHeight="1">
      <c r="A22" s="125" t="s">
        <v>118</v>
      </c>
      <c r="B22" s="116" t="s">
        <v>38</v>
      </c>
      <c r="C22" s="134" t="s">
        <v>6</v>
      </c>
      <c r="D22" s="103"/>
      <c r="E22" s="134" t="s">
        <v>6</v>
      </c>
      <c r="F22" s="103"/>
      <c r="G22" s="134" t="s">
        <v>6</v>
      </c>
      <c r="H22" s="103"/>
      <c r="I22" s="134" t="s">
        <v>6</v>
      </c>
      <c r="J22" s="103"/>
    </row>
    <row r="23" spans="1:10" ht="38.25" customHeight="1">
      <c r="A23" s="125" t="s">
        <v>122</v>
      </c>
      <c r="B23" s="116" t="s">
        <v>39</v>
      </c>
      <c r="C23" s="134" t="s">
        <v>6</v>
      </c>
      <c r="D23" s="103"/>
      <c r="E23" s="134" t="s">
        <v>6</v>
      </c>
      <c r="F23" s="103"/>
      <c r="G23" s="134" t="s">
        <v>6</v>
      </c>
      <c r="H23" s="103"/>
      <c r="I23" s="134" t="s">
        <v>6</v>
      </c>
      <c r="J23" s="103"/>
    </row>
    <row r="24" spans="1:10" ht="19.5" customHeight="1">
      <c r="A24" s="128" t="s">
        <v>119</v>
      </c>
      <c r="B24" s="121"/>
      <c r="C24" s="139"/>
      <c r="D24" s="140"/>
      <c r="E24" s="139"/>
      <c r="F24" s="140"/>
      <c r="G24" s="139"/>
      <c r="H24" s="140"/>
      <c r="I24" s="139"/>
      <c r="J24" s="140"/>
    </row>
    <row r="25" spans="1:10" ht="27" customHeight="1">
      <c r="A25" s="127" t="s">
        <v>120</v>
      </c>
      <c r="B25" s="119" t="s">
        <v>40</v>
      </c>
      <c r="C25" s="134" t="s">
        <v>6</v>
      </c>
      <c r="D25" s="103"/>
      <c r="E25" s="134" t="s">
        <v>6</v>
      </c>
      <c r="F25" s="103"/>
      <c r="G25" s="134" t="s">
        <v>6</v>
      </c>
      <c r="H25" s="103"/>
      <c r="I25" s="134" t="s">
        <v>6</v>
      </c>
      <c r="J25" s="103"/>
    </row>
    <row r="26" spans="1:10" ht="23.25" customHeight="1">
      <c r="A26" s="127" t="s">
        <v>121</v>
      </c>
      <c r="B26" s="119" t="s">
        <v>41</v>
      </c>
      <c r="C26" s="134" t="s">
        <v>6</v>
      </c>
      <c r="D26" s="103"/>
      <c r="E26" s="134" t="s">
        <v>6</v>
      </c>
      <c r="F26" s="103"/>
      <c r="G26" s="134" t="s">
        <v>6</v>
      </c>
      <c r="H26" s="103"/>
      <c r="I26" s="134" t="s">
        <v>6</v>
      </c>
      <c r="J26" s="103"/>
    </row>
    <row r="27" spans="1:10" ht="50.25" customHeight="1">
      <c r="A27" s="125" t="s">
        <v>146</v>
      </c>
      <c r="B27" s="116" t="s">
        <v>123</v>
      </c>
      <c r="C27" s="134" t="s">
        <v>6</v>
      </c>
      <c r="D27" s="103"/>
      <c r="E27" s="134" t="s">
        <v>6</v>
      </c>
      <c r="F27" s="103"/>
      <c r="G27" s="134" t="s">
        <v>6</v>
      </c>
      <c r="H27" s="103"/>
      <c r="I27" s="134" t="s">
        <v>6</v>
      </c>
      <c r="J27" s="103"/>
    </row>
    <row r="28" spans="1:10" ht="15.75" customHeight="1">
      <c r="A28" s="128" t="s">
        <v>119</v>
      </c>
      <c r="B28" s="121"/>
      <c r="C28" s="139"/>
      <c r="D28" s="140"/>
      <c r="E28" s="139"/>
      <c r="F28" s="140"/>
      <c r="G28" s="139"/>
      <c r="H28" s="140"/>
      <c r="I28" s="139"/>
      <c r="J28" s="140"/>
    </row>
    <row r="29" spans="1:10" ht="22.5" customHeight="1">
      <c r="A29" s="127" t="s">
        <v>120</v>
      </c>
      <c r="B29" s="119" t="s">
        <v>124</v>
      </c>
      <c r="C29" s="134" t="s">
        <v>6</v>
      </c>
      <c r="D29" s="103"/>
      <c r="E29" s="134" t="s">
        <v>6</v>
      </c>
      <c r="F29" s="103"/>
      <c r="G29" s="134" t="s">
        <v>6</v>
      </c>
      <c r="H29" s="103"/>
      <c r="I29" s="134" t="s">
        <v>6</v>
      </c>
      <c r="J29" s="103"/>
    </row>
    <row r="30" spans="1:10" ht="25.5" customHeight="1" thickBot="1">
      <c r="A30" s="141" t="s">
        <v>121</v>
      </c>
      <c r="B30" s="142" t="s">
        <v>125</v>
      </c>
      <c r="C30" s="135" t="s">
        <v>6</v>
      </c>
      <c r="D30" s="136"/>
      <c r="E30" s="135" t="s">
        <v>6</v>
      </c>
      <c r="F30" s="136"/>
      <c r="G30" s="135" t="s">
        <v>6</v>
      </c>
      <c r="H30" s="136"/>
      <c r="I30" s="135" t="s">
        <v>6</v>
      </c>
      <c r="J30" s="136"/>
    </row>
    <row r="31" spans="1:10" ht="42.75" customHeight="1" thickBot="1">
      <c r="A31" s="123" t="s">
        <v>102</v>
      </c>
      <c r="B31" s="114" t="s">
        <v>8</v>
      </c>
      <c r="C31" s="316"/>
      <c r="D31" s="292"/>
      <c r="E31" s="316" t="s">
        <v>246</v>
      </c>
      <c r="F31" s="292">
        <v>223</v>
      </c>
      <c r="G31" s="316" t="s">
        <v>247</v>
      </c>
      <c r="H31" s="292">
        <v>219</v>
      </c>
      <c r="I31" s="316" t="s">
        <v>244</v>
      </c>
      <c r="J31" s="292">
        <v>145</v>
      </c>
    </row>
    <row r="32" spans="1:10" ht="24.75" customHeight="1">
      <c r="A32" s="124" t="s">
        <v>117</v>
      </c>
      <c r="B32" s="118"/>
      <c r="C32" s="137"/>
      <c r="D32" s="87"/>
      <c r="E32" s="137"/>
      <c r="F32" s="87"/>
      <c r="G32" s="137"/>
      <c r="H32" s="87"/>
      <c r="I32" s="137"/>
      <c r="J32" s="87"/>
    </row>
    <row r="33" spans="1:10" ht="28.5" customHeight="1" thickBot="1">
      <c r="A33" s="126" t="s">
        <v>126</v>
      </c>
      <c r="B33" s="142" t="s">
        <v>131</v>
      </c>
      <c r="C33" s="135" t="s">
        <v>6</v>
      </c>
      <c r="D33" s="136"/>
      <c r="E33" s="135" t="s">
        <v>6</v>
      </c>
      <c r="F33" s="136"/>
      <c r="G33" s="135" t="s">
        <v>6</v>
      </c>
      <c r="H33" s="136"/>
      <c r="I33" s="135" t="s">
        <v>6</v>
      </c>
      <c r="J33" s="136"/>
    </row>
    <row r="34" spans="1:10" ht="51" customHeight="1" thickBot="1">
      <c r="A34" s="123" t="s">
        <v>153</v>
      </c>
      <c r="B34" s="114" t="s">
        <v>9</v>
      </c>
      <c r="C34" s="253">
        <f aca="true" t="shared" si="0" ref="C34:J34">C19+C20+C31</f>
        <v>0</v>
      </c>
      <c r="D34" s="254">
        <f t="shared" si="0"/>
        <v>0</v>
      </c>
      <c r="E34" s="253">
        <f t="shared" si="0"/>
        <v>2419</v>
      </c>
      <c r="F34" s="254">
        <f t="shared" si="0"/>
        <v>972</v>
      </c>
      <c r="G34" s="253">
        <f t="shared" si="0"/>
        <v>1363</v>
      </c>
      <c r="H34" s="254">
        <f t="shared" si="0"/>
        <v>679</v>
      </c>
      <c r="I34" s="253">
        <f t="shared" si="0"/>
        <v>1850</v>
      </c>
      <c r="J34" s="254">
        <f t="shared" si="0"/>
        <v>674</v>
      </c>
    </row>
    <row r="35" spans="1:10" ht="20.25" customHeight="1">
      <c r="A35" s="143" t="s">
        <v>116</v>
      </c>
      <c r="B35" s="118"/>
      <c r="C35" s="137"/>
      <c r="D35" s="87"/>
      <c r="E35" s="137"/>
      <c r="F35" s="87"/>
      <c r="G35" s="137"/>
      <c r="H35" s="87"/>
      <c r="I35" s="137"/>
      <c r="J35" s="87"/>
    </row>
    <row r="36" spans="1:10" ht="28.5" customHeight="1" thickBot="1">
      <c r="A36" s="129" t="s">
        <v>132</v>
      </c>
      <c r="B36" s="122" t="s">
        <v>133</v>
      </c>
      <c r="C36" s="260" t="s">
        <v>6</v>
      </c>
      <c r="D36" s="317"/>
      <c r="E36" s="260" t="s">
        <v>6</v>
      </c>
      <c r="F36" s="317"/>
      <c r="G36" s="260" t="s">
        <v>6</v>
      </c>
      <c r="H36" s="317"/>
      <c r="I36" s="260" t="s">
        <v>6</v>
      </c>
      <c r="J36" s="317"/>
    </row>
    <row r="37" spans="1:10" ht="15.75">
      <c r="A37" s="18"/>
      <c r="B37" s="2"/>
      <c r="C37" s="88"/>
      <c r="D37" s="13"/>
      <c r="E37" s="9"/>
      <c r="F37" s="9"/>
      <c r="G37" s="9"/>
      <c r="H37" s="9"/>
      <c r="I37" s="9"/>
      <c r="J37" s="9"/>
    </row>
    <row r="38" spans="1:10" ht="18.75">
      <c r="A38" s="79" t="s">
        <v>100</v>
      </c>
      <c r="B38" s="46"/>
      <c r="C38" s="38"/>
      <c r="D38" s="38"/>
      <c r="E38" s="38"/>
      <c r="F38" s="38"/>
      <c r="G38" s="38"/>
      <c r="H38" s="38"/>
      <c r="I38" s="38"/>
      <c r="J38" s="38"/>
    </row>
  </sheetData>
  <sheetProtection password="CE20" sheet="1"/>
  <mergeCells count="9">
    <mergeCell ref="I1:J1"/>
    <mergeCell ref="C4:D4"/>
    <mergeCell ref="A2:J2"/>
    <mergeCell ref="A3:A5"/>
    <mergeCell ref="B3:B5"/>
    <mergeCell ref="C3:J3"/>
    <mergeCell ref="E4:F4"/>
    <mergeCell ref="G4:H4"/>
    <mergeCell ref="I4:J4"/>
  </mergeCells>
  <printOptions/>
  <pageMargins left="0" right="0" top="0" bottom="0" header="0" footer="0"/>
  <pageSetup fitToHeight="1" fitToWidth="1" horizontalDpi="600" verticalDpi="600" orientation="landscape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zoomScale="71" zoomScaleNormal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7" sqref="N17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92"/>
      <c r="G2" s="94"/>
      <c r="M2" s="414" t="s">
        <v>220</v>
      </c>
      <c r="N2" s="414"/>
    </row>
    <row r="3" spans="1:14" s="17" customFormat="1" ht="20.25" customHeight="1" thickBot="1">
      <c r="A3" s="415" t="s">
        <v>191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ht="19.5" customHeight="1" thickBot="1">
      <c r="A4" s="420" t="s">
        <v>3</v>
      </c>
      <c r="B4" s="422" t="s">
        <v>17</v>
      </c>
      <c r="C4" s="467" t="s">
        <v>103</v>
      </c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7"/>
    </row>
    <row r="5" spans="1:14" ht="108" customHeight="1">
      <c r="A5" s="421"/>
      <c r="B5" s="423"/>
      <c r="C5" s="473" t="s">
        <v>187</v>
      </c>
      <c r="D5" s="474"/>
      <c r="E5" s="475"/>
      <c r="F5" s="474" t="s">
        <v>188</v>
      </c>
      <c r="G5" s="474"/>
      <c r="H5" s="475"/>
      <c r="I5" s="470" t="s">
        <v>189</v>
      </c>
      <c r="J5" s="471"/>
      <c r="K5" s="472"/>
      <c r="L5" s="473" t="s">
        <v>190</v>
      </c>
      <c r="M5" s="474"/>
      <c r="N5" s="475"/>
    </row>
    <row r="6" spans="1:14" s="16" customFormat="1" ht="84.75" customHeight="1" thickBot="1">
      <c r="A6" s="421"/>
      <c r="B6" s="424"/>
      <c r="C6" s="279" t="s">
        <v>55</v>
      </c>
      <c r="D6" s="280" t="s">
        <v>63</v>
      </c>
      <c r="E6" s="281" t="s">
        <v>43</v>
      </c>
      <c r="F6" s="209" t="s">
        <v>55</v>
      </c>
      <c r="G6" s="208" t="s">
        <v>63</v>
      </c>
      <c r="H6" s="206" t="s">
        <v>43</v>
      </c>
      <c r="I6" s="207" t="s">
        <v>55</v>
      </c>
      <c r="J6" s="208" t="s">
        <v>63</v>
      </c>
      <c r="K6" s="206" t="s">
        <v>43</v>
      </c>
      <c r="L6" s="207" t="s">
        <v>55</v>
      </c>
      <c r="M6" s="208" t="s">
        <v>63</v>
      </c>
      <c r="N6" s="206" t="s">
        <v>44</v>
      </c>
    </row>
    <row r="7" spans="1:14" ht="13.5" customHeight="1" thickBot="1">
      <c r="A7" s="210">
        <v>1</v>
      </c>
      <c r="B7" s="211" t="s">
        <v>4</v>
      </c>
      <c r="C7" s="212" t="s">
        <v>5</v>
      </c>
      <c r="D7" s="213">
        <v>4</v>
      </c>
      <c r="E7" s="214">
        <v>5</v>
      </c>
      <c r="F7" s="215">
        <v>6</v>
      </c>
      <c r="G7" s="216">
        <v>7</v>
      </c>
      <c r="H7" s="217">
        <v>8</v>
      </c>
      <c r="I7" s="215">
        <v>9</v>
      </c>
      <c r="J7" s="216">
        <v>10</v>
      </c>
      <c r="K7" s="217">
        <v>11</v>
      </c>
      <c r="L7" s="218">
        <v>12</v>
      </c>
      <c r="M7" s="216">
        <v>13</v>
      </c>
      <c r="N7" s="217">
        <v>14</v>
      </c>
    </row>
    <row r="8" spans="1:14" s="35" customFormat="1" ht="23.25" customHeight="1" thickBot="1">
      <c r="A8" s="175" t="s">
        <v>49</v>
      </c>
      <c r="B8" s="152" t="s">
        <v>18</v>
      </c>
      <c r="C8" s="348"/>
      <c r="D8" s="349"/>
      <c r="E8" s="350"/>
      <c r="F8" s="348"/>
      <c r="G8" s="349"/>
      <c r="H8" s="350"/>
      <c r="I8" s="348"/>
      <c r="J8" s="349"/>
      <c r="K8" s="350"/>
      <c r="L8" s="348"/>
      <c r="M8" s="349"/>
      <c r="N8" s="350"/>
    </row>
    <row r="9" spans="1:14" s="35" customFormat="1" ht="51" customHeight="1" thickBot="1">
      <c r="A9" s="157" t="s">
        <v>67</v>
      </c>
      <c r="B9" s="152" t="s">
        <v>19</v>
      </c>
      <c r="C9" s="297"/>
      <c r="D9" s="298"/>
      <c r="E9" s="292"/>
      <c r="F9" s="297">
        <v>4</v>
      </c>
      <c r="G9" s="298">
        <v>3</v>
      </c>
      <c r="H9" s="292">
        <v>3</v>
      </c>
      <c r="I9" s="297">
        <v>2</v>
      </c>
      <c r="J9" s="298">
        <v>2</v>
      </c>
      <c r="K9" s="292">
        <v>2</v>
      </c>
      <c r="L9" s="297">
        <v>4</v>
      </c>
      <c r="M9" s="298">
        <v>4</v>
      </c>
      <c r="N9" s="292">
        <v>4</v>
      </c>
    </row>
    <row r="10" spans="1:14" ht="19.5" customHeight="1">
      <c r="A10" s="201" t="s">
        <v>127</v>
      </c>
      <c r="B10" s="153"/>
      <c r="C10" s="154"/>
      <c r="D10" s="155"/>
      <c r="E10" s="156"/>
      <c r="F10" s="154"/>
      <c r="G10" s="155"/>
      <c r="H10" s="156"/>
      <c r="I10" s="154"/>
      <c r="J10" s="155"/>
      <c r="K10" s="156"/>
      <c r="L10" s="154"/>
      <c r="M10" s="155"/>
      <c r="N10" s="156"/>
    </row>
    <row r="11" spans="1:14" ht="19.5" customHeight="1">
      <c r="A11" s="185" t="s">
        <v>128</v>
      </c>
      <c r="B11" s="32" t="s">
        <v>32</v>
      </c>
      <c r="C11" s="149"/>
      <c r="D11" s="159"/>
      <c r="E11" s="161"/>
      <c r="F11" s="149"/>
      <c r="G11" s="159"/>
      <c r="H11" s="161"/>
      <c r="I11" s="149"/>
      <c r="J11" s="159"/>
      <c r="K11" s="161"/>
      <c r="L11" s="149"/>
      <c r="M11" s="159"/>
      <c r="N11" s="161"/>
    </row>
    <row r="12" spans="1:14" ht="24.75" customHeight="1">
      <c r="A12" s="185" t="s">
        <v>50</v>
      </c>
      <c r="B12" s="23" t="s">
        <v>20</v>
      </c>
      <c r="C12" s="150"/>
      <c r="D12" s="160"/>
      <c r="E12" s="162"/>
      <c r="F12" s="150"/>
      <c r="G12" s="160"/>
      <c r="H12" s="162"/>
      <c r="I12" s="150"/>
      <c r="J12" s="160"/>
      <c r="K12" s="162"/>
      <c r="L12" s="150"/>
      <c r="M12" s="160"/>
      <c r="N12" s="162"/>
    </row>
    <row r="13" spans="1:14" ht="21" customHeight="1">
      <c r="A13" s="185" t="s">
        <v>51</v>
      </c>
      <c r="B13" s="23" t="s">
        <v>21</v>
      </c>
      <c r="C13" s="150"/>
      <c r="D13" s="160"/>
      <c r="E13" s="162"/>
      <c r="F13" s="150"/>
      <c r="G13" s="160"/>
      <c r="H13" s="162"/>
      <c r="I13" s="150"/>
      <c r="J13" s="160"/>
      <c r="K13" s="162"/>
      <c r="L13" s="150"/>
      <c r="M13" s="160"/>
      <c r="N13" s="162"/>
    </row>
    <row r="14" spans="1:14" ht="21.75" customHeight="1">
      <c r="A14" s="185" t="s">
        <v>52</v>
      </c>
      <c r="B14" s="23" t="s">
        <v>22</v>
      </c>
      <c r="C14" s="151"/>
      <c r="D14" s="155"/>
      <c r="E14" s="156"/>
      <c r="F14" s="151"/>
      <c r="G14" s="155"/>
      <c r="H14" s="156"/>
      <c r="I14" s="151"/>
      <c r="J14" s="155"/>
      <c r="K14" s="156"/>
      <c r="L14" s="151"/>
      <c r="M14" s="155"/>
      <c r="N14" s="156"/>
    </row>
    <row r="15" spans="1:14" ht="24" customHeight="1" thickBot="1">
      <c r="A15" s="202" t="s">
        <v>129</v>
      </c>
      <c r="B15" s="24" t="s">
        <v>31</v>
      </c>
      <c r="C15" s="163"/>
      <c r="D15" s="31"/>
      <c r="E15" s="148"/>
      <c r="F15" s="163"/>
      <c r="G15" s="31"/>
      <c r="H15" s="148"/>
      <c r="I15" s="163"/>
      <c r="J15" s="31"/>
      <c r="K15" s="148"/>
      <c r="L15" s="163"/>
      <c r="M15" s="31"/>
      <c r="N15" s="148"/>
    </row>
    <row r="16" spans="1:14" s="35" customFormat="1" ht="31.5" customHeight="1" thickBot="1">
      <c r="A16" s="176" t="s">
        <v>54</v>
      </c>
      <c r="B16" s="152" t="s">
        <v>33</v>
      </c>
      <c r="C16" s="297"/>
      <c r="D16" s="298"/>
      <c r="E16" s="292"/>
      <c r="F16" s="297">
        <v>2</v>
      </c>
      <c r="G16" s="298">
        <v>2</v>
      </c>
      <c r="H16" s="292">
        <v>2</v>
      </c>
      <c r="I16" s="297"/>
      <c r="J16" s="298"/>
      <c r="K16" s="292"/>
      <c r="L16" s="297">
        <v>1.5</v>
      </c>
      <c r="M16" s="298">
        <v>1.5</v>
      </c>
      <c r="N16" s="292">
        <v>2</v>
      </c>
    </row>
    <row r="17" spans="1:14" s="35" customFormat="1" ht="35.25" customHeight="1" thickBot="1">
      <c r="A17" s="176" t="s">
        <v>65</v>
      </c>
      <c r="B17" s="152" t="s">
        <v>34</v>
      </c>
      <c r="C17" s="297"/>
      <c r="D17" s="298"/>
      <c r="E17" s="292"/>
      <c r="F17" s="297"/>
      <c r="G17" s="298"/>
      <c r="H17" s="292"/>
      <c r="I17" s="297">
        <v>1</v>
      </c>
      <c r="J17" s="298">
        <v>1</v>
      </c>
      <c r="K17" s="292">
        <v>1</v>
      </c>
      <c r="L17" s="297"/>
      <c r="M17" s="298"/>
      <c r="N17" s="292"/>
    </row>
    <row r="18" spans="1:14" s="35" customFormat="1" ht="57.75" customHeight="1" thickBot="1">
      <c r="A18" s="203" t="s">
        <v>149</v>
      </c>
      <c r="B18" s="158" t="s">
        <v>35</v>
      </c>
      <c r="C18" s="299">
        <f aca="true" t="shared" si="0" ref="C18:N18">C8+C9+C16+C17</f>
        <v>0</v>
      </c>
      <c r="D18" s="300">
        <f t="shared" si="0"/>
        <v>0</v>
      </c>
      <c r="E18" s="301">
        <f t="shared" si="0"/>
        <v>0</v>
      </c>
      <c r="F18" s="299">
        <f t="shared" si="0"/>
        <v>6</v>
      </c>
      <c r="G18" s="300">
        <f t="shared" si="0"/>
        <v>5</v>
      </c>
      <c r="H18" s="301">
        <f t="shared" si="0"/>
        <v>5</v>
      </c>
      <c r="I18" s="299">
        <f t="shared" si="0"/>
        <v>3</v>
      </c>
      <c r="J18" s="300">
        <f t="shared" si="0"/>
        <v>3</v>
      </c>
      <c r="K18" s="301">
        <f t="shared" si="0"/>
        <v>3</v>
      </c>
      <c r="L18" s="299">
        <f t="shared" si="0"/>
        <v>5.5</v>
      </c>
      <c r="M18" s="300">
        <f t="shared" si="0"/>
        <v>5.5</v>
      </c>
      <c r="N18" s="301">
        <f t="shared" si="0"/>
        <v>6</v>
      </c>
    </row>
    <row r="20" spans="1:14" ht="33" customHeight="1">
      <c r="A20" s="411" t="s">
        <v>108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</row>
    <row r="21" spans="1:15" ht="24.75" customHeight="1">
      <c r="A21" s="413" t="s">
        <v>66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276"/>
    </row>
  </sheetData>
  <sheetProtection password="CE20" sheet="1"/>
  <mergeCells count="11">
    <mergeCell ref="L5:N5"/>
    <mergeCell ref="A20:N20"/>
    <mergeCell ref="A21:N21"/>
    <mergeCell ref="M2:N2"/>
    <mergeCell ref="A3:N3"/>
    <mergeCell ref="A4:A6"/>
    <mergeCell ref="B4:B6"/>
    <mergeCell ref="C4:N4"/>
    <mergeCell ref="C5:E5"/>
    <mergeCell ref="F5:H5"/>
    <mergeCell ref="I5:K5"/>
  </mergeCells>
  <printOptions/>
  <pageMargins left="0" right="0" top="0" bottom="0" header="0" footer="0"/>
  <pageSetup fitToHeight="1" fitToWidth="1" horizontalDpi="600" verticalDpi="600" orientation="landscape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6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" sqref="E9"/>
    </sheetView>
  </sheetViews>
  <sheetFormatPr defaultColWidth="9.00390625" defaultRowHeight="12.75"/>
  <cols>
    <col min="1" max="1" width="49.25390625" style="8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62" t="s">
        <v>221</v>
      </c>
      <c r="G1" s="262"/>
    </row>
    <row r="2" spans="4:6" ht="11.25" customHeight="1">
      <c r="D2" s="94"/>
      <c r="F2" s="19"/>
    </row>
    <row r="3" spans="1:6" ht="39" customHeight="1" thickBot="1">
      <c r="A3" s="431" t="s">
        <v>80</v>
      </c>
      <c r="B3" s="431"/>
      <c r="C3" s="431"/>
      <c r="D3" s="431"/>
      <c r="E3" s="431"/>
      <c r="F3" s="431"/>
    </row>
    <row r="4" spans="1:6" ht="33" customHeight="1" thickBot="1">
      <c r="A4" s="435" t="s">
        <v>3</v>
      </c>
      <c r="B4" s="435" t="s">
        <v>17</v>
      </c>
      <c r="C4" s="476" t="s">
        <v>106</v>
      </c>
      <c r="D4" s="446"/>
      <c r="E4" s="446"/>
      <c r="F4" s="477"/>
    </row>
    <row r="5" spans="1:19" ht="102" customHeight="1" thickBot="1">
      <c r="A5" s="436"/>
      <c r="B5" s="436"/>
      <c r="C5" s="266" t="s">
        <v>187</v>
      </c>
      <c r="D5" s="265" t="s">
        <v>203</v>
      </c>
      <c r="E5" s="267" t="s">
        <v>189</v>
      </c>
      <c r="F5" s="100" t="s">
        <v>190</v>
      </c>
      <c r="I5" s="18"/>
      <c r="K5" s="18"/>
      <c r="L5" s="3"/>
      <c r="M5" s="18"/>
      <c r="N5" s="3"/>
      <c r="O5" s="285"/>
      <c r="P5" s="3"/>
      <c r="Q5" s="18"/>
      <c r="R5" s="18"/>
      <c r="S5" s="18"/>
    </row>
    <row r="6" spans="1:6" s="7" customFormat="1" ht="15" customHeight="1" thickBot="1">
      <c r="A6" s="192">
        <v>1</v>
      </c>
      <c r="B6" s="193">
        <v>2</v>
      </c>
      <c r="C6" s="193">
        <v>3</v>
      </c>
      <c r="D6" s="194">
        <v>4</v>
      </c>
      <c r="E6" s="200">
        <v>5</v>
      </c>
      <c r="F6" s="195">
        <v>6</v>
      </c>
    </row>
    <row r="7" spans="1:6" s="36" customFormat="1" ht="46.5" customHeight="1" thickBot="1">
      <c r="A7" s="188" t="s">
        <v>42</v>
      </c>
      <c r="B7" s="189">
        <v>300</v>
      </c>
      <c r="C7" s="357"/>
      <c r="D7" s="360">
        <v>1</v>
      </c>
      <c r="E7" s="357">
        <v>1</v>
      </c>
      <c r="F7" s="357"/>
    </row>
    <row r="8" spans="1:6" ht="45.75" customHeight="1">
      <c r="A8" s="187" t="s">
        <v>193</v>
      </c>
      <c r="B8" s="179">
        <v>400</v>
      </c>
      <c r="C8" s="181"/>
      <c r="D8" s="196"/>
      <c r="E8" s="181"/>
      <c r="F8" s="181"/>
    </row>
    <row r="9" spans="1:6" ht="29.25" customHeight="1">
      <c r="A9" s="184" t="s">
        <v>130</v>
      </c>
      <c r="B9" s="180"/>
      <c r="C9" s="180"/>
      <c r="D9" s="197"/>
      <c r="E9" s="180"/>
      <c r="F9" s="180"/>
    </row>
    <row r="10" spans="1:6" ht="36.75" customHeight="1">
      <c r="A10" s="185" t="s">
        <v>128</v>
      </c>
      <c r="B10" s="181">
        <v>410</v>
      </c>
      <c r="C10" s="181"/>
      <c r="D10" s="196"/>
      <c r="E10" s="181"/>
      <c r="F10" s="181"/>
    </row>
    <row r="11" spans="1:6" ht="36.75" customHeight="1">
      <c r="A11" s="185" t="s">
        <v>50</v>
      </c>
      <c r="B11" s="182">
        <v>420</v>
      </c>
      <c r="C11" s="182"/>
      <c r="D11" s="198"/>
      <c r="E11" s="182"/>
      <c r="F11" s="182"/>
    </row>
    <row r="12" spans="1:6" ht="36.75" customHeight="1">
      <c r="A12" s="185" t="s">
        <v>51</v>
      </c>
      <c r="B12" s="182">
        <v>430</v>
      </c>
      <c r="C12" s="182"/>
      <c r="D12" s="198"/>
      <c r="E12" s="182"/>
      <c r="F12" s="182"/>
    </row>
    <row r="13" spans="1:6" ht="36.75" customHeight="1">
      <c r="A13" s="185" t="s">
        <v>52</v>
      </c>
      <c r="B13" s="182">
        <v>440</v>
      </c>
      <c r="C13" s="182"/>
      <c r="D13" s="198"/>
      <c r="E13" s="182"/>
      <c r="F13" s="182"/>
    </row>
    <row r="14" spans="1:6" ht="36.75" customHeight="1" thickBot="1">
      <c r="A14" s="186" t="s">
        <v>129</v>
      </c>
      <c r="B14" s="183">
        <v>450</v>
      </c>
      <c r="C14" s="183"/>
      <c r="D14" s="199"/>
      <c r="E14" s="183"/>
      <c r="F14" s="183"/>
    </row>
    <row r="15" spans="1:5" ht="22.5" customHeight="1">
      <c r="A15" s="20"/>
      <c r="B15" s="20"/>
      <c r="C15" s="20"/>
      <c r="D15" s="21"/>
      <c r="E15" s="21"/>
    </row>
    <row r="16" spans="1:6" ht="27.75" customHeight="1">
      <c r="A16" s="437" t="s">
        <v>109</v>
      </c>
      <c r="B16" s="412"/>
      <c r="C16" s="412"/>
      <c r="D16" s="412"/>
      <c r="E16" s="412"/>
      <c r="F16" s="412"/>
    </row>
  </sheetData>
  <sheetProtection password="CE20" sheet="1"/>
  <mergeCells count="5">
    <mergeCell ref="A3:F3"/>
    <mergeCell ref="A4:A5"/>
    <mergeCell ref="B4:B5"/>
    <mergeCell ref="C4:F4"/>
    <mergeCell ref="A16:F16"/>
  </mergeCells>
  <printOptions/>
  <pageMargins left="0" right="0" top="0" bottom="0" header="0" footer="0"/>
  <pageSetup fitToHeight="1" fitToWidth="1" horizontalDpi="600" verticalDpi="6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H9" sqref="H9"/>
    </sheetView>
  </sheetViews>
  <sheetFormatPr defaultColWidth="9.00390625" defaultRowHeight="12.75"/>
  <cols>
    <col min="1" max="1" width="61.125" style="8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91"/>
      <c r="E2" s="93"/>
      <c r="I2" s="438" t="s">
        <v>222</v>
      </c>
      <c r="J2" s="438"/>
    </row>
    <row r="3" spans="1:10" ht="20.25" customHeight="1" thickBot="1">
      <c r="A3" s="480" t="s">
        <v>134</v>
      </c>
      <c r="B3" s="480"/>
      <c r="C3" s="480"/>
      <c r="D3" s="480"/>
      <c r="E3" s="480"/>
      <c r="F3" s="480"/>
      <c r="G3" s="480"/>
      <c r="H3" s="480"/>
      <c r="I3" s="480"/>
      <c r="J3" s="480"/>
    </row>
    <row r="4" spans="1:10" ht="26.25" customHeight="1" thickBot="1">
      <c r="A4" s="439" t="s">
        <v>3</v>
      </c>
      <c r="B4" s="435" t="s">
        <v>17</v>
      </c>
      <c r="C4" s="476" t="s">
        <v>106</v>
      </c>
      <c r="D4" s="446"/>
      <c r="E4" s="446"/>
      <c r="F4" s="446"/>
      <c r="G4" s="446"/>
      <c r="H4" s="446"/>
      <c r="I4" s="446"/>
      <c r="J4" s="477"/>
    </row>
    <row r="5" spans="1:10" ht="103.5" customHeight="1" thickBot="1">
      <c r="A5" s="440"/>
      <c r="B5" s="436"/>
      <c r="C5" s="466" t="s">
        <v>196</v>
      </c>
      <c r="D5" s="462"/>
      <c r="E5" s="468" t="s">
        <v>188</v>
      </c>
      <c r="F5" s="466"/>
      <c r="G5" s="468" t="s">
        <v>197</v>
      </c>
      <c r="H5" s="466"/>
      <c r="I5" s="468" t="s">
        <v>198</v>
      </c>
      <c r="J5" s="466"/>
    </row>
    <row r="6" spans="1:10" ht="25.5" customHeight="1" thickBot="1">
      <c r="A6" s="479"/>
      <c r="B6" s="441"/>
      <c r="C6" s="248" t="s">
        <v>81</v>
      </c>
      <c r="D6" s="231" t="s">
        <v>82</v>
      </c>
      <c r="E6" s="248" t="s">
        <v>81</v>
      </c>
      <c r="F6" s="231" t="s">
        <v>82</v>
      </c>
      <c r="G6" s="248" t="s">
        <v>81</v>
      </c>
      <c r="H6" s="231" t="s">
        <v>82</v>
      </c>
      <c r="I6" s="249" t="s">
        <v>81</v>
      </c>
      <c r="J6" s="231" t="s">
        <v>82</v>
      </c>
    </row>
    <row r="7" spans="1:10" ht="13.5" thickBot="1">
      <c r="A7" s="239">
        <v>1</v>
      </c>
      <c r="B7" s="250">
        <v>2</v>
      </c>
      <c r="C7" s="245">
        <v>3</v>
      </c>
      <c r="D7" s="246">
        <v>4</v>
      </c>
      <c r="E7" s="245">
        <v>5</v>
      </c>
      <c r="F7" s="246">
        <v>6</v>
      </c>
      <c r="G7" s="245">
        <v>7</v>
      </c>
      <c r="H7" s="246">
        <v>8</v>
      </c>
      <c r="I7" s="247">
        <v>9</v>
      </c>
      <c r="J7" s="246">
        <v>10</v>
      </c>
    </row>
    <row r="8" spans="1:10" ht="31.5" customHeight="1">
      <c r="A8" s="244" t="s">
        <v>99</v>
      </c>
      <c r="B8" s="95">
        <v>460</v>
      </c>
      <c r="C8" s="235"/>
      <c r="D8" s="236"/>
      <c r="E8" s="237"/>
      <c r="F8" s="238"/>
      <c r="G8" s="237"/>
      <c r="H8" s="238"/>
      <c r="I8" s="146"/>
      <c r="J8" s="26"/>
    </row>
    <row r="9" spans="1:10" ht="36">
      <c r="A9" s="223" t="s">
        <v>138</v>
      </c>
      <c r="B9" s="96">
        <v>470</v>
      </c>
      <c r="C9" s="220"/>
      <c r="D9" s="226"/>
      <c r="E9" s="228"/>
      <c r="F9" s="229"/>
      <c r="G9" s="228"/>
      <c r="H9" s="229"/>
      <c r="I9" s="147"/>
      <c r="J9" s="25"/>
    </row>
    <row r="10" spans="1:10" ht="36">
      <c r="A10" s="223" t="s">
        <v>139</v>
      </c>
      <c r="B10" s="96">
        <v>480</v>
      </c>
      <c r="C10" s="220"/>
      <c r="D10" s="226"/>
      <c r="E10" s="228"/>
      <c r="F10" s="229"/>
      <c r="G10" s="228"/>
      <c r="H10" s="229"/>
      <c r="I10" s="147"/>
      <c r="J10" s="25"/>
    </row>
    <row r="11" spans="1:10" ht="48">
      <c r="A11" s="223" t="s">
        <v>144</v>
      </c>
      <c r="B11" s="96">
        <v>490</v>
      </c>
      <c r="C11" s="220"/>
      <c r="D11" s="226"/>
      <c r="E11" s="220"/>
      <c r="F11" s="229"/>
      <c r="G11" s="220"/>
      <c r="H11" s="229"/>
      <c r="I11" s="48"/>
      <c r="J11" s="25"/>
    </row>
    <row r="12" spans="1:10" ht="48.75" thickBot="1">
      <c r="A12" s="224" t="s">
        <v>140</v>
      </c>
      <c r="B12" s="97">
        <v>500</v>
      </c>
      <c r="C12" s="227"/>
      <c r="D12" s="221"/>
      <c r="E12" s="227"/>
      <c r="F12" s="230"/>
      <c r="G12" s="227"/>
      <c r="H12" s="230"/>
      <c r="I12" s="225"/>
      <c r="J12" s="69"/>
    </row>
    <row r="13" spans="1:10" ht="24.75" customHeight="1" thickBot="1">
      <c r="A13" s="478" t="s">
        <v>135</v>
      </c>
      <c r="B13" s="478"/>
      <c r="C13" s="478"/>
      <c r="D13" s="478"/>
      <c r="E13" s="478"/>
      <c r="F13" s="478"/>
      <c r="G13" s="478"/>
      <c r="H13" s="478"/>
      <c r="I13" s="478"/>
      <c r="J13" s="478"/>
    </row>
    <row r="14" spans="1:10" ht="18.75" customHeight="1" thickBot="1">
      <c r="A14" s="439" t="s">
        <v>3</v>
      </c>
      <c r="B14" s="435" t="s">
        <v>17</v>
      </c>
      <c r="C14" s="476" t="s">
        <v>106</v>
      </c>
      <c r="D14" s="446"/>
      <c r="E14" s="446"/>
      <c r="F14" s="446"/>
      <c r="G14" s="446"/>
      <c r="H14" s="446"/>
      <c r="I14" s="446"/>
      <c r="J14" s="477"/>
    </row>
    <row r="15" spans="1:10" ht="99.75" customHeight="1" thickBot="1">
      <c r="A15" s="440"/>
      <c r="B15" s="436"/>
      <c r="C15" s="466" t="s">
        <v>187</v>
      </c>
      <c r="D15" s="462"/>
      <c r="E15" s="468" t="s">
        <v>199</v>
      </c>
      <c r="F15" s="466"/>
      <c r="G15" s="418" t="s">
        <v>189</v>
      </c>
      <c r="H15" s="418"/>
      <c r="I15" s="462" t="s">
        <v>190</v>
      </c>
      <c r="J15" s="462"/>
    </row>
    <row r="16" spans="1:10" ht="24.75" customHeight="1" thickBot="1">
      <c r="A16" s="479"/>
      <c r="B16" s="441"/>
      <c r="C16" s="232" t="s">
        <v>81</v>
      </c>
      <c r="D16" s="233" t="s">
        <v>82</v>
      </c>
      <c r="E16" s="232" t="s">
        <v>81</v>
      </c>
      <c r="F16" s="233" t="s">
        <v>82</v>
      </c>
      <c r="G16" s="232" t="s">
        <v>81</v>
      </c>
      <c r="H16" s="233" t="s">
        <v>82</v>
      </c>
      <c r="I16" s="234" t="s">
        <v>81</v>
      </c>
      <c r="J16" s="233" t="s">
        <v>82</v>
      </c>
    </row>
    <row r="17" spans="1:10" ht="13.5" thickBot="1">
      <c r="A17" s="239">
        <v>1</v>
      </c>
      <c r="B17" s="240">
        <v>2</v>
      </c>
      <c r="C17" s="241">
        <v>3</v>
      </c>
      <c r="D17" s="242">
        <v>4</v>
      </c>
      <c r="E17" s="241">
        <v>5</v>
      </c>
      <c r="F17" s="242">
        <v>6</v>
      </c>
      <c r="G17" s="241">
        <v>7</v>
      </c>
      <c r="H17" s="242">
        <v>8</v>
      </c>
      <c r="I17" s="243">
        <v>9</v>
      </c>
      <c r="J17" s="242">
        <v>10</v>
      </c>
    </row>
    <row r="18" spans="1:10" ht="36">
      <c r="A18" s="222" t="s">
        <v>136</v>
      </c>
      <c r="B18" s="95">
        <v>510</v>
      </c>
      <c r="C18" s="235"/>
      <c r="D18" s="236"/>
      <c r="E18" s="237"/>
      <c r="F18" s="238"/>
      <c r="G18" s="237"/>
      <c r="H18" s="238"/>
      <c r="I18" s="146"/>
      <c r="J18" s="26"/>
    </row>
    <row r="19" spans="1:10" ht="36">
      <c r="A19" s="223" t="s">
        <v>141</v>
      </c>
      <c r="B19" s="96">
        <v>520</v>
      </c>
      <c r="C19" s="220"/>
      <c r="D19" s="226"/>
      <c r="E19" s="228"/>
      <c r="F19" s="229"/>
      <c r="G19" s="228"/>
      <c r="H19" s="229"/>
      <c r="I19" s="147"/>
      <c r="J19" s="25"/>
    </row>
    <row r="20" spans="1:10" ht="36">
      <c r="A20" s="223" t="s">
        <v>142</v>
      </c>
      <c r="B20" s="96">
        <v>530</v>
      </c>
      <c r="C20" s="220"/>
      <c r="D20" s="226"/>
      <c r="E20" s="228"/>
      <c r="F20" s="229"/>
      <c r="G20" s="228"/>
      <c r="H20" s="229"/>
      <c r="I20" s="147"/>
      <c r="J20" s="25"/>
    </row>
    <row r="21" spans="1:10" ht="48">
      <c r="A21" s="223" t="s">
        <v>145</v>
      </c>
      <c r="B21" s="96">
        <v>540</v>
      </c>
      <c r="C21" s="220"/>
      <c r="D21" s="226"/>
      <c r="E21" s="220"/>
      <c r="F21" s="229"/>
      <c r="G21" s="220"/>
      <c r="H21" s="229"/>
      <c r="I21" s="48"/>
      <c r="J21" s="25"/>
    </row>
    <row r="22" spans="1:10" ht="48.75" thickBot="1">
      <c r="A22" s="224" t="s">
        <v>143</v>
      </c>
      <c r="B22" s="97">
        <v>550</v>
      </c>
      <c r="C22" s="227"/>
      <c r="D22" s="221"/>
      <c r="E22" s="227"/>
      <c r="F22" s="230"/>
      <c r="G22" s="227"/>
      <c r="H22" s="230"/>
      <c r="I22" s="225"/>
      <c r="J22" s="69"/>
    </row>
    <row r="23" spans="1:8" ht="12.75">
      <c r="A23" s="20"/>
      <c r="B23" s="20"/>
      <c r="C23" s="20"/>
      <c r="D23" s="20"/>
      <c r="E23" s="21"/>
      <c r="F23" s="21"/>
      <c r="G23" s="21"/>
      <c r="H23" s="21"/>
    </row>
    <row r="24" spans="1:10" ht="25.5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</row>
    <row r="25" spans="1:10" ht="14.25" customHeigh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</row>
    <row r="26" spans="1:10" ht="14.25" customHeight="1">
      <c r="A26" s="251"/>
      <c r="B26" s="251"/>
      <c r="C26" s="251"/>
      <c r="D26" s="251"/>
      <c r="E26" s="251"/>
      <c r="F26" s="251"/>
      <c r="G26" s="251"/>
      <c r="H26" s="251"/>
      <c r="I26" s="251"/>
      <c r="J26" s="251"/>
    </row>
    <row r="27" spans="1:10" ht="39.75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</row>
    <row r="28" spans="1:10" ht="20.2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</row>
    <row r="29" spans="1:10" ht="12.7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</row>
    <row r="30" spans="1:10" ht="27" customHeigh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</row>
    <row r="31" spans="1:10" ht="1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</row>
    <row r="32" spans="1:10" ht="12.75" customHeight="1">
      <c r="A32" s="251"/>
      <c r="B32" s="251"/>
      <c r="C32" s="251"/>
      <c r="D32" s="251"/>
      <c r="E32" s="251"/>
      <c r="F32" s="251"/>
      <c r="G32" s="251"/>
      <c r="H32" s="251"/>
      <c r="I32" s="251"/>
      <c r="J32" s="251"/>
    </row>
    <row r="33" spans="1:10" ht="12.75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</row>
    <row r="34" spans="1:10" ht="12.75" customHeight="1">
      <c r="A34" s="251"/>
      <c r="B34" s="251"/>
      <c r="C34" s="251"/>
      <c r="D34" s="251"/>
      <c r="E34" s="251"/>
      <c r="F34" s="251"/>
      <c r="G34" s="251"/>
      <c r="H34" s="251"/>
      <c r="I34" s="251"/>
      <c r="J34" s="251"/>
    </row>
    <row r="35" spans="1:10" ht="12.75" customHeight="1">
      <c r="A35" s="37"/>
      <c r="B35" s="251"/>
      <c r="C35" s="251"/>
      <c r="D35" s="251"/>
      <c r="E35" s="251"/>
      <c r="F35" s="251"/>
      <c r="G35" s="251"/>
      <c r="H35" s="251"/>
      <c r="I35" s="251"/>
      <c r="J35" s="251"/>
    </row>
  </sheetData>
  <sheetProtection password="CE20" sheet="1"/>
  <mergeCells count="17">
    <mergeCell ref="I2:J2"/>
    <mergeCell ref="A3:J3"/>
    <mergeCell ref="A4:A6"/>
    <mergeCell ref="B4:B6"/>
    <mergeCell ref="C4:J4"/>
    <mergeCell ref="C5:D5"/>
    <mergeCell ref="E5:F5"/>
    <mergeCell ref="G5:H5"/>
    <mergeCell ref="I5:J5"/>
    <mergeCell ref="A13:J13"/>
    <mergeCell ref="A14:A16"/>
    <mergeCell ref="B14:B16"/>
    <mergeCell ref="C14:J14"/>
    <mergeCell ref="C15:D15"/>
    <mergeCell ref="E15:F15"/>
    <mergeCell ref="G15:H15"/>
    <mergeCell ref="I15:J15"/>
  </mergeCells>
  <printOptions/>
  <pageMargins left="0.5118110236220472" right="0.11811023622047245" top="0.7480314960629921" bottom="0.15748031496062992" header="0.31496062992125984" footer="0.31496062992125984"/>
  <pageSetup fitToHeight="1" fitToWidth="1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36" sqref="F36"/>
    </sheetView>
  </sheetViews>
  <sheetFormatPr defaultColWidth="9.00390625" defaultRowHeight="12.75"/>
  <cols>
    <col min="1" max="1" width="93.875" style="0" customWidth="1"/>
    <col min="3" max="3" width="23.375" style="0" customWidth="1"/>
    <col min="4" max="4" width="25.375" style="0" customWidth="1"/>
    <col min="5" max="5" width="25.875" style="0" customWidth="1"/>
    <col min="6" max="6" width="23.25390625" style="0" customWidth="1"/>
    <col min="7" max="7" width="23.375" style="0" customWidth="1"/>
    <col min="8" max="8" width="20.00390625" style="0" customWidth="1"/>
  </cols>
  <sheetData>
    <row r="1" spans="7:8" ht="12.75">
      <c r="G1" s="486" t="s">
        <v>223</v>
      </c>
      <c r="H1" s="486"/>
    </row>
    <row r="2" spans="1:8" ht="19.5" thickBot="1">
      <c r="A2" s="391" t="s">
        <v>45</v>
      </c>
      <c r="B2" s="391"/>
      <c r="C2" s="391"/>
      <c r="D2" s="391"/>
      <c r="E2" s="391"/>
      <c r="F2" s="391"/>
      <c r="G2" s="391"/>
      <c r="H2" s="391"/>
    </row>
    <row r="3" spans="1:8" ht="15.75" customHeight="1" thickBot="1">
      <c r="A3" s="385" t="s">
        <v>3</v>
      </c>
      <c r="B3" s="393" t="s">
        <v>2</v>
      </c>
      <c r="C3" s="463" t="s">
        <v>91</v>
      </c>
      <c r="D3" s="464"/>
      <c r="E3" s="464"/>
      <c r="F3" s="464"/>
      <c r="G3" s="464"/>
      <c r="H3" s="465"/>
    </row>
    <row r="4" spans="1:8" ht="108" customHeight="1" thickBot="1">
      <c r="A4" s="386"/>
      <c r="B4" s="394"/>
      <c r="C4" s="484" t="s">
        <v>183</v>
      </c>
      <c r="D4" s="419"/>
      <c r="E4" s="485" t="s">
        <v>184</v>
      </c>
      <c r="F4" s="419"/>
      <c r="G4" s="418"/>
      <c r="H4" s="418"/>
    </row>
    <row r="5" spans="1:8" ht="51.75" customHeight="1" thickBot="1">
      <c r="A5" s="387"/>
      <c r="B5" s="395"/>
      <c r="C5" s="145" t="s">
        <v>89</v>
      </c>
      <c r="D5" s="106" t="s">
        <v>48</v>
      </c>
      <c r="E5" s="270" t="s">
        <v>89</v>
      </c>
      <c r="F5" s="269" t="s">
        <v>92</v>
      </c>
      <c r="G5" s="145" t="s">
        <v>93</v>
      </c>
      <c r="H5" s="106" t="s">
        <v>48</v>
      </c>
    </row>
    <row r="6" spans="1:8" ht="15.75" thickBot="1">
      <c r="A6" s="173">
        <v>1</v>
      </c>
      <c r="B6" s="174" t="s">
        <v>4</v>
      </c>
      <c r="C6" s="263" t="s">
        <v>5</v>
      </c>
      <c r="D6" s="264" t="s">
        <v>56</v>
      </c>
      <c r="E6" s="108" t="s">
        <v>57</v>
      </c>
      <c r="F6" s="170" t="s">
        <v>58</v>
      </c>
      <c r="G6" s="171" t="s">
        <v>61</v>
      </c>
      <c r="H6" s="172" t="s">
        <v>62</v>
      </c>
    </row>
    <row r="7" spans="1:8" ht="34.5" customHeight="1" thickBot="1">
      <c r="A7" s="123" t="s">
        <v>170</v>
      </c>
      <c r="B7" s="114" t="s">
        <v>10</v>
      </c>
      <c r="C7" s="132" t="s">
        <v>6</v>
      </c>
      <c r="D7" s="315"/>
      <c r="E7" s="132" t="s">
        <v>6</v>
      </c>
      <c r="F7" s="315"/>
      <c r="G7" s="132" t="s">
        <v>6</v>
      </c>
      <c r="H7" s="258"/>
    </row>
    <row r="8" spans="1:8" ht="17.25" customHeight="1">
      <c r="A8" s="124" t="s">
        <v>110</v>
      </c>
      <c r="B8" s="115"/>
      <c r="C8" s="133"/>
      <c r="D8" s="255"/>
      <c r="E8" s="133"/>
      <c r="F8" s="255"/>
      <c r="G8" s="133"/>
      <c r="H8" s="255"/>
    </row>
    <row r="9" spans="1:8" ht="17.25" customHeight="1">
      <c r="A9" s="125" t="s">
        <v>111</v>
      </c>
      <c r="B9" s="116" t="s">
        <v>23</v>
      </c>
      <c r="C9" s="134" t="s">
        <v>6</v>
      </c>
      <c r="D9" s="256"/>
      <c r="E9" s="134" t="s">
        <v>6</v>
      </c>
      <c r="F9" s="256"/>
      <c r="G9" s="134" t="s">
        <v>6</v>
      </c>
      <c r="H9" s="256"/>
    </row>
    <row r="10" spans="1:8" ht="21" customHeight="1" thickBot="1">
      <c r="A10" s="126" t="s">
        <v>112</v>
      </c>
      <c r="B10" s="117" t="s">
        <v>24</v>
      </c>
      <c r="C10" s="135" t="s">
        <v>6</v>
      </c>
      <c r="D10" s="257"/>
      <c r="E10" s="135" t="s">
        <v>6</v>
      </c>
      <c r="F10" s="257"/>
      <c r="G10" s="135" t="s">
        <v>6</v>
      </c>
      <c r="H10" s="257"/>
    </row>
    <row r="11" spans="1:8" ht="40.5" customHeight="1" thickBot="1">
      <c r="A11" s="123" t="s">
        <v>169</v>
      </c>
      <c r="B11" s="114" t="s">
        <v>11</v>
      </c>
      <c r="C11" s="132" t="s">
        <v>6</v>
      </c>
      <c r="D11" s="315"/>
      <c r="E11" s="132" t="s">
        <v>6</v>
      </c>
      <c r="F11" s="315"/>
      <c r="G11" s="132" t="s">
        <v>6</v>
      </c>
      <c r="H11" s="258"/>
    </row>
    <row r="12" spans="1:8" ht="24.75" customHeight="1">
      <c r="A12" s="124" t="s">
        <v>113</v>
      </c>
      <c r="B12" s="118"/>
      <c r="C12" s="137"/>
      <c r="D12" s="87"/>
      <c r="E12" s="137"/>
      <c r="F12" s="87"/>
      <c r="G12" s="137"/>
      <c r="H12" s="87"/>
    </row>
    <row r="13" spans="1:8" ht="24.75" customHeight="1">
      <c r="A13" s="125" t="s">
        <v>114</v>
      </c>
      <c r="B13" s="116" t="s">
        <v>14</v>
      </c>
      <c r="C13" s="134" t="s">
        <v>6</v>
      </c>
      <c r="D13" s="103"/>
      <c r="E13" s="134" t="s">
        <v>6</v>
      </c>
      <c r="F13" s="103"/>
      <c r="G13" s="134" t="s">
        <v>6</v>
      </c>
      <c r="H13" s="103"/>
    </row>
    <row r="14" spans="1:8" ht="24" customHeight="1">
      <c r="A14" s="125" t="s">
        <v>115</v>
      </c>
      <c r="B14" s="116" t="s">
        <v>15</v>
      </c>
      <c r="C14" s="134" t="s">
        <v>6</v>
      </c>
      <c r="D14" s="103"/>
      <c r="E14" s="134" t="s">
        <v>6</v>
      </c>
      <c r="F14" s="103"/>
      <c r="G14" s="134" t="s">
        <v>6</v>
      </c>
      <c r="H14" s="103"/>
    </row>
    <row r="15" spans="1:8" ht="18.75" customHeight="1">
      <c r="A15" s="127" t="s">
        <v>148</v>
      </c>
      <c r="B15" s="119" t="s">
        <v>16</v>
      </c>
      <c r="C15" s="134" t="s">
        <v>6</v>
      </c>
      <c r="D15" s="103"/>
      <c r="E15" s="134" t="s">
        <v>6</v>
      </c>
      <c r="F15" s="103"/>
      <c r="G15" s="134" t="s">
        <v>6</v>
      </c>
      <c r="H15" s="103"/>
    </row>
    <row r="16" spans="1:8" ht="21.75" customHeight="1" thickBot="1">
      <c r="A16" s="126" t="s">
        <v>112</v>
      </c>
      <c r="B16" s="117" t="s">
        <v>25</v>
      </c>
      <c r="C16" s="135" t="s">
        <v>6</v>
      </c>
      <c r="D16" s="136"/>
      <c r="E16" s="135" t="s">
        <v>6</v>
      </c>
      <c r="F16" s="136"/>
      <c r="G16" s="135" t="s">
        <v>6</v>
      </c>
      <c r="H16" s="136"/>
    </row>
    <row r="17" spans="1:8" ht="33.75" customHeight="1" thickBot="1">
      <c r="A17" s="123" t="s">
        <v>53</v>
      </c>
      <c r="B17" s="114" t="s">
        <v>12</v>
      </c>
      <c r="C17" s="138" t="s">
        <v>6</v>
      </c>
      <c r="D17" s="315"/>
      <c r="E17" s="138" t="s">
        <v>6</v>
      </c>
      <c r="F17" s="315"/>
      <c r="G17" s="138" t="s">
        <v>6</v>
      </c>
      <c r="H17" s="258"/>
    </row>
    <row r="18" spans="1:8" ht="40.5" customHeight="1" thickBot="1">
      <c r="A18" s="123" t="s">
        <v>84</v>
      </c>
      <c r="B18" s="114" t="s">
        <v>13</v>
      </c>
      <c r="C18" s="138" t="s">
        <v>6</v>
      </c>
      <c r="D18" s="315"/>
      <c r="E18" s="138" t="s">
        <v>6</v>
      </c>
      <c r="F18" s="315"/>
      <c r="G18" s="138" t="s">
        <v>6</v>
      </c>
      <c r="H18" s="258"/>
    </row>
    <row r="19" spans="1:8" ht="52.5" customHeight="1" thickBot="1">
      <c r="A19" s="123" t="s">
        <v>171</v>
      </c>
      <c r="B19" s="114" t="s">
        <v>7</v>
      </c>
      <c r="C19" s="316"/>
      <c r="D19" s="254">
        <f>D7+D11+D17+D18</f>
        <v>0</v>
      </c>
      <c r="E19" s="316"/>
      <c r="F19" s="254">
        <f>F7+F11+F17+F18</f>
        <v>0</v>
      </c>
      <c r="G19" s="259"/>
      <c r="H19" s="254">
        <f>H7+H11+H17+H18</f>
        <v>0</v>
      </c>
    </row>
    <row r="20" spans="1:8" ht="34.5" customHeight="1" thickBot="1">
      <c r="A20" s="123" t="s">
        <v>101</v>
      </c>
      <c r="B20" s="114" t="s">
        <v>26</v>
      </c>
      <c r="C20" s="316"/>
      <c r="D20" s="292"/>
      <c r="E20" s="316"/>
      <c r="F20" s="292"/>
      <c r="G20" s="259"/>
      <c r="H20" s="254"/>
    </row>
    <row r="21" spans="1:8" ht="15.75">
      <c r="A21" s="124" t="s">
        <v>117</v>
      </c>
      <c r="B21" s="120"/>
      <c r="C21" s="137"/>
      <c r="D21" s="87"/>
      <c r="E21" s="137"/>
      <c r="F21" s="87"/>
      <c r="G21" s="137"/>
      <c r="H21" s="87"/>
    </row>
    <row r="22" spans="1:8" ht="30.75" customHeight="1">
      <c r="A22" s="125" t="s">
        <v>118</v>
      </c>
      <c r="B22" s="116" t="s">
        <v>38</v>
      </c>
      <c r="C22" s="134" t="s">
        <v>6</v>
      </c>
      <c r="D22" s="103"/>
      <c r="E22" s="134" t="s">
        <v>6</v>
      </c>
      <c r="F22" s="103"/>
      <c r="G22" s="134" t="s">
        <v>6</v>
      </c>
      <c r="H22" s="103"/>
    </row>
    <row r="23" spans="1:8" ht="38.25" customHeight="1">
      <c r="A23" s="125" t="s">
        <v>122</v>
      </c>
      <c r="B23" s="116" t="s">
        <v>39</v>
      </c>
      <c r="C23" s="134" t="s">
        <v>6</v>
      </c>
      <c r="D23" s="103"/>
      <c r="E23" s="134" t="s">
        <v>6</v>
      </c>
      <c r="F23" s="103"/>
      <c r="G23" s="134" t="s">
        <v>6</v>
      </c>
      <c r="H23" s="103"/>
    </row>
    <row r="24" spans="1:8" ht="19.5" customHeight="1">
      <c r="A24" s="128" t="s">
        <v>119</v>
      </c>
      <c r="B24" s="121"/>
      <c r="C24" s="139"/>
      <c r="D24" s="140"/>
      <c r="E24" s="139"/>
      <c r="F24" s="140"/>
      <c r="G24" s="139"/>
      <c r="H24" s="140"/>
    </row>
    <row r="25" spans="1:8" ht="18.75" customHeight="1">
      <c r="A25" s="127" t="s">
        <v>120</v>
      </c>
      <c r="B25" s="119" t="s">
        <v>40</v>
      </c>
      <c r="C25" s="134" t="s">
        <v>6</v>
      </c>
      <c r="D25" s="103"/>
      <c r="E25" s="134" t="s">
        <v>6</v>
      </c>
      <c r="F25" s="103"/>
      <c r="G25" s="134" t="s">
        <v>6</v>
      </c>
      <c r="H25" s="103"/>
    </row>
    <row r="26" spans="1:8" ht="23.25" customHeight="1">
      <c r="A26" s="127" t="s">
        <v>121</v>
      </c>
      <c r="B26" s="119" t="s">
        <v>41</v>
      </c>
      <c r="C26" s="134" t="s">
        <v>6</v>
      </c>
      <c r="D26" s="103"/>
      <c r="E26" s="134" t="s">
        <v>6</v>
      </c>
      <c r="F26" s="103"/>
      <c r="G26" s="134" t="s">
        <v>6</v>
      </c>
      <c r="H26" s="103"/>
    </row>
    <row r="27" spans="1:8" ht="37.5" customHeight="1">
      <c r="A27" s="125" t="s">
        <v>146</v>
      </c>
      <c r="B27" s="116" t="s">
        <v>123</v>
      </c>
      <c r="C27" s="134" t="s">
        <v>6</v>
      </c>
      <c r="D27" s="103"/>
      <c r="E27" s="134" t="s">
        <v>6</v>
      </c>
      <c r="F27" s="103"/>
      <c r="G27" s="134" t="s">
        <v>6</v>
      </c>
      <c r="H27" s="103"/>
    </row>
    <row r="28" spans="1:8" ht="15.75" customHeight="1">
      <c r="A28" s="128" t="s">
        <v>119</v>
      </c>
      <c r="B28" s="121"/>
      <c r="C28" s="139"/>
      <c r="D28" s="140"/>
      <c r="E28" s="139"/>
      <c r="F28" s="140"/>
      <c r="G28" s="139"/>
      <c r="H28" s="140"/>
    </row>
    <row r="29" spans="1:8" ht="22.5" customHeight="1">
      <c r="A29" s="127" t="s">
        <v>120</v>
      </c>
      <c r="B29" s="119" t="s">
        <v>124</v>
      </c>
      <c r="C29" s="134" t="s">
        <v>6</v>
      </c>
      <c r="D29" s="103"/>
      <c r="E29" s="134" t="s">
        <v>6</v>
      </c>
      <c r="F29" s="103"/>
      <c r="G29" s="134" t="s">
        <v>6</v>
      </c>
      <c r="H29" s="103"/>
    </row>
    <row r="30" spans="1:8" ht="25.5" customHeight="1" thickBot="1">
      <c r="A30" s="141" t="s">
        <v>121</v>
      </c>
      <c r="B30" s="142" t="s">
        <v>125</v>
      </c>
      <c r="C30" s="135" t="s">
        <v>6</v>
      </c>
      <c r="D30" s="136"/>
      <c r="E30" s="135" t="s">
        <v>6</v>
      </c>
      <c r="F30" s="136"/>
      <c r="G30" s="135" t="s">
        <v>6</v>
      </c>
      <c r="H30" s="136"/>
    </row>
    <row r="31" spans="1:8" ht="39" customHeight="1" thickBot="1">
      <c r="A31" s="123" t="s">
        <v>102</v>
      </c>
      <c r="B31" s="114" t="s">
        <v>8</v>
      </c>
      <c r="C31" s="316"/>
      <c r="D31" s="292"/>
      <c r="E31" s="316"/>
      <c r="F31" s="292"/>
      <c r="G31" s="259"/>
      <c r="H31" s="254"/>
    </row>
    <row r="32" spans="1:8" ht="24.75" customHeight="1">
      <c r="A32" s="124" t="s">
        <v>117</v>
      </c>
      <c r="B32" s="118"/>
      <c r="C32" s="137"/>
      <c r="D32" s="87"/>
      <c r="E32" s="137"/>
      <c r="F32" s="87"/>
      <c r="G32" s="137"/>
      <c r="H32" s="87"/>
    </row>
    <row r="33" spans="1:8" ht="28.5" customHeight="1" thickBot="1">
      <c r="A33" s="126" t="s">
        <v>126</v>
      </c>
      <c r="B33" s="142" t="s">
        <v>131</v>
      </c>
      <c r="C33" s="135" t="s">
        <v>6</v>
      </c>
      <c r="D33" s="136"/>
      <c r="E33" s="135" t="s">
        <v>6</v>
      </c>
      <c r="F33" s="136"/>
      <c r="G33" s="135" t="s">
        <v>6</v>
      </c>
      <c r="H33" s="136"/>
    </row>
    <row r="34" spans="1:8" ht="51" customHeight="1" thickBot="1">
      <c r="A34" s="123" t="s">
        <v>153</v>
      </c>
      <c r="B34" s="114" t="s">
        <v>9</v>
      </c>
      <c r="C34" s="253">
        <f aca="true" t="shared" si="0" ref="C34:H34">C19+C20+C31</f>
        <v>0</v>
      </c>
      <c r="D34" s="254">
        <f t="shared" si="0"/>
        <v>0</v>
      </c>
      <c r="E34" s="253">
        <f t="shared" si="0"/>
        <v>0</v>
      </c>
      <c r="F34" s="254">
        <f t="shared" si="0"/>
        <v>0</v>
      </c>
      <c r="G34" s="253">
        <f t="shared" si="0"/>
        <v>0</v>
      </c>
      <c r="H34" s="254">
        <f t="shared" si="0"/>
        <v>0</v>
      </c>
    </row>
    <row r="35" spans="1:8" ht="20.25" customHeight="1">
      <c r="A35" s="143" t="s">
        <v>116</v>
      </c>
      <c r="B35" s="118"/>
      <c r="C35" s="137"/>
      <c r="D35" s="87"/>
      <c r="E35" s="137"/>
      <c r="F35" s="87"/>
      <c r="G35" s="137"/>
      <c r="H35" s="87"/>
    </row>
    <row r="36" spans="1:8" ht="19.5" customHeight="1" thickBot="1">
      <c r="A36" s="129" t="s">
        <v>132</v>
      </c>
      <c r="B36" s="122" t="s">
        <v>133</v>
      </c>
      <c r="C36" s="260" t="s">
        <v>6</v>
      </c>
      <c r="D36" s="317"/>
      <c r="E36" s="260" t="s">
        <v>6</v>
      </c>
      <c r="F36" s="317"/>
      <c r="G36" s="260" t="s">
        <v>6</v>
      </c>
      <c r="H36" s="261"/>
    </row>
    <row r="37" spans="1:8" ht="8.25" customHeight="1">
      <c r="A37" s="18"/>
      <c r="B37" s="2"/>
      <c r="C37" s="88"/>
      <c r="D37" s="13"/>
      <c r="E37" s="9"/>
      <c r="F37" s="9"/>
      <c r="G37" s="9"/>
      <c r="H37" s="9"/>
    </row>
    <row r="38" spans="1:8" ht="18.75">
      <c r="A38" s="79" t="s">
        <v>100</v>
      </c>
      <c r="B38" s="46"/>
      <c r="C38" s="38"/>
      <c r="D38" s="38"/>
      <c r="E38" s="38"/>
      <c r="F38" s="38"/>
      <c r="G38" s="38"/>
      <c r="H38" s="38"/>
    </row>
  </sheetData>
  <sheetProtection password="CE20" sheet="1"/>
  <mergeCells count="8">
    <mergeCell ref="G1:H1"/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11811023622047245" top="0.5511811023622047" bottom="0.15748031496062992" header="0.31496062992125984" footer="0.31496062992125984"/>
  <pageSetup fitToHeight="1" fitToWidth="1" horizontalDpi="600" verticalDpi="600" orientation="landscape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view="pageBreakPreview" zoomScale="60"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6" sqref="C16:H17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92"/>
      <c r="G2" s="94"/>
      <c r="J2" s="487" t="s">
        <v>224</v>
      </c>
      <c r="K2" s="487"/>
    </row>
    <row r="3" spans="1:11" s="17" customFormat="1" ht="20.25" customHeight="1" thickBot="1">
      <c r="A3" s="415" t="s">
        <v>191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9.5" customHeight="1" thickBot="1">
      <c r="A4" s="420" t="s">
        <v>3</v>
      </c>
      <c r="B4" s="422" t="s">
        <v>17</v>
      </c>
      <c r="C4" s="467" t="s">
        <v>103</v>
      </c>
      <c r="D4" s="416"/>
      <c r="E4" s="416"/>
      <c r="F4" s="416"/>
      <c r="G4" s="416"/>
      <c r="H4" s="416"/>
      <c r="I4" s="416"/>
      <c r="J4" s="416"/>
      <c r="K4" s="417"/>
    </row>
    <row r="5" spans="1:11" ht="108" customHeight="1" thickBot="1">
      <c r="A5" s="421"/>
      <c r="B5" s="423"/>
      <c r="C5" s="484" t="s">
        <v>183</v>
      </c>
      <c r="D5" s="485"/>
      <c r="E5" s="419"/>
      <c r="F5" s="471" t="s">
        <v>184</v>
      </c>
      <c r="G5" s="471"/>
      <c r="H5" s="472"/>
      <c r="I5" s="488"/>
      <c r="J5" s="489"/>
      <c r="K5" s="490"/>
    </row>
    <row r="6" spans="1:11" s="16" customFormat="1" ht="96" customHeight="1" thickBot="1">
      <c r="A6" s="421"/>
      <c r="B6" s="424"/>
      <c r="C6" s="282" t="s">
        <v>55</v>
      </c>
      <c r="D6" s="283" t="s">
        <v>63</v>
      </c>
      <c r="E6" s="284" t="s">
        <v>43</v>
      </c>
      <c r="F6" s="209" t="s">
        <v>55</v>
      </c>
      <c r="G6" s="208" t="s">
        <v>63</v>
      </c>
      <c r="H6" s="206" t="s">
        <v>43</v>
      </c>
      <c r="I6" s="207" t="s">
        <v>55</v>
      </c>
      <c r="J6" s="208" t="s">
        <v>63</v>
      </c>
      <c r="K6" s="206" t="s">
        <v>43</v>
      </c>
    </row>
    <row r="7" spans="1:11" ht="13.5" customHeight="1" thickBot="1">
      <c r="A7" s="210">
        <v>1</v>
      </c>
      <c r="B7" s="211" t="s">
        <v>4</v>
      </c>
      <c r="C7" s="212" t="s">
        <v>5</v>
      </c>
      <c r="D7" s="213">
        <v>4</v>
      </c>
      <c r="E7" s="214">
        <v>5</v>
      </c>
      <c r="F7" s="215">
        <v>6</v>
      </c>
      <c r="G7" s="216">
        <v>7</v>
      </c>
      <c r="H7" s="217">
        <v>8</v>
      </c>
      <c r="I7" s="215">
        <v>9</v>
      </c>
      <c r="J7" s="216">
        <v>10</v>
      </c>
      <c r="K7" s="217">
        <v>11</v>
      </c>
    </row>
    <row r="8" spans="1:11" s="35" customFormat="1" ht="23.25" customHeight="1" thickBot="1">
      <c r="A8" s="175" t="s">
        <v>49</v>
      </c>
      <c r="B8" s="152" t="s">
        <v>18</v>
      </c>
      <c r="C8" s="277"/>
      <c r="D8" s="278"/>
      <c r="E8" s="254"/>
      <c r="F8" s="277"/>
      <c r="G8" s="278"/>
      <c r="H8" s="254"/>
      <c r="I8" s="277"/>
      <c r="J8" s="278"/>
      <c r="K8" s="254"/>
    </row>
    <row r="9" spans="1:11" s="35" customFormat="1" ht="51" customHeight="1" thickBot="1">
      <c r="A9" s="157" t="s">
        <v>67</v>
      </c>
      <c r="B9" s="152" t="s">
        <v>19</v>
      </c>
      <c r="C9" s="297"/>
      <c r="D9" s="298"/>
      <c r="E9" s="292"/>
      <c r="F9" s="297"/>
      <c r="G9" s="298"/>
      <c r="H9" s="292"/>
      <c r="I9" s="277"/>
      <c r="J9" s="278"/>
      <c r="K9" s="254"/>
    </row>
    <row r="10" spans="1:11" ht="19.5" customHeight="1">
      <c r="A10" s="201" t="s">
        <v>127</v>
      </c>
      <c r="B10" s="153"/>
      <c r="C10" s="154"/>
      <c r="D10" s="155"/>
      <c r="E10" s="156"/>
      <c r="F10" s="154"/>
      <c r="G10" s="155"/>
      <c r="H10" s="156"/>
      <c r="I10" s="154"/>
      <c r="J10" s="155"/>
      <c r="K10" s="156"/>
    </row>
    <row r="11" spans="1:11" ht="19.5" customHeight="1">
      <c r="A11" s="185" t="s">
        <v>128</v>
      </c>
      <c r="B11" s="32" t="s">
        <v>32</v>
      </c>
      <c r="C11" s="149"/>
      <c r="D11" s="159"/>
      <c r="E11" s="161"/>
      <c r="F11" s="149"/>
      <c r="G11" s="159"/>
      <c r="H11" s="161"/>
      <c r="I11" s="149"/>
      <c r="J11" s="159"/>
      <c r="K11" s="161"/>
    </row>
    <row r="12" spans="1:11" ht="24.75" customHeight="1">
      <c r="A12" s="185" t="s">
        <v>50</v>
      </c>
      <c r="B12" s="23" t="s">
        <v>20</v>
      </c>
      <c r="C12" s="150"/>
      <c r="D12" s="160"/>
      <c r="E12" s="162"/>
      <c r="F12" s="150"/>
      <c r="G12" s="160"/>
      <c r="H12" s="162"/>
      <c r="I12" s="150"/>
      <c r="J12" s="160"/>
      <c r="K12" s="162"/>
    </row>
    <row r="13" spans="1:11" ht="21" customHeight="1">
      <c r="A13" s="185" t="s">
        <v>51</v>
      </c>
      <c r="B13" s="23" t="s">
        <v>21</v>
      </c>
      <c r="C13" s="150"/>
      <c r="D13" s="160"/>
      <c r="E13" s="162"/>
      <c r="F13" s="150"/>
      <c r="G13" s="160"/>
      <c r="H13" s="162"/>
      <c r="I13" s="150"/>
      <c r="J13" s="160"/>
      <c r="K13" s="162"/>
    </row>
    <row r="14" spans="1:11" ht="21.75" customHeight="1">
      <c r="A14" s="185" t="s">
        <v>52</v>
      </c>
      <c r="B14" s="23" t="s">
        <v>22</v>
      </c>
      <c r="C14" s="151"/>
      <c r="D14" s="155"/>
      <c r="E14" s="156"/>
      <c r="F14" s="151"/>
      <c r="G14" s="155"/>
      <c r="H14" s="156"/>
      <c r="I14" s="151"/>
      <c r="J14" s="155"/>
      <c r="K14" s="156"/>
    </row>
    <row r="15" spans="1:11" ht="24" customHeight="1" thickBot="1">
      <c r="A15" s="202" t="s">
        <v>129</v>
      </c>
      <c r="B15" s="24" t="s">
        <v>31</v>
      </c>
      <c r="C15" s="163"/>
      <c r="D15" s="31"/>
      <c r="E15" s="148"/>
      <c r="F15" s="163"/>
      <c r="G15" s="31"/>
      <c r="H15" s="148"/>
      <c r="I15" s="163"/>
      <c r="J15" s="31"/>
      <c r="K15" s="148"/>
    </row>
    <row r="16" spans="1:11" s="35" customFormat="1" ht="31.5" customHeight="1" thickBot="1">
      <c r="A16" s="176" t="s">
        <v>54</v>
      </c>
      <c r="B16" s="152" t="s">
        <v>33</v>
      </c>
      <c r="C16" s="297"/>
      <c r="D16" s="298"/>
      <c r="E16" s="292"/>
      <c r="F16" s="297"/>
      <c r="G16" s="298"/>
      <c r="H16" s="292"/>
      <c r="I16" s="277"/>
      <c r="J16" s="278"/>
      <c r="K16" s="254"/>
    </row>
    <row r="17" spans="1:11" s="35" customFormat="1" ht="35.25" customHeight="1" thickBot="1">
      <c r="A17" s="176" t="s">
        <v>65</v>
      </c>
      <c r="B17" s="152" t="s">
        <v>34</v>
      </c>
      <c r="C17" s="297"/>
      <c r="D17" s="298"/>
      <c r="E17" s="292"/>
      <c r="F17" s="297"/>
      <c r="G17" s="298"/>
      <c r="H17" s="292"/>
      <c r="I17" s="277"/>
      <c r="J17" s="278"/>
      <c r="K17" s="254"/>
    </row>
    <row r="18" spans="1:11" s="35" customFormat="1" ht="57.75" customHeight="1" thickBot="1">
      <c r="A18" s="203" t="s">
        <v>149</v>
      </c>
      <c r="B18" s="158" t="s">
        <v>35</v>
      </c>
      <c r="C18" s="277">
        <f aca="true" t="shared" si="0" ref="C18:K18">C8+C9+C16+C17</f>
        <v>0</v>
      </c>
      <c r="D18" s="278">
        <f t="shared" si="0"/>
        <v>0</v>
      </c>
      <c r="E18" s="254">
        <f t="shared" si="0"/>
        <v>0</v>
      </c>
      <c r="F18" s="277">
        <f t="shared" si="0"/>
        <v>0</v>
      </c>
      <c r="G18" s="278">
        <f t="shared" si="0"/>
        <v>0</v>
      </c>
      <c r="H18" s="254">
        <f t="shared" si="0"/>
        <v>0</v>
      </c>
      <c r="I18" s="277">
        <f t="shared" si="0"/>
        <v>0</v>
      </c>
      <c r="J18" s="278">
        <f t="shared" si="0"/>
        <v>0</v>
      </c>
      <c r="K18" s="254">
        <f t="shared" si="0"/>
        <v>0</v>
      </c>
    </row>
    <row r="20" spans="1:11" ht="33" customHeight="1">
      <c r="A20" s="411" t="s">
        <v>108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</row>
    <row r="21" spans="1:12" ht="24.75" customHeight="1">
      <c r="A21" s="413" t="s">
        <v>66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276"/>
    </row>
  </sheetData>
  <sheetProtection password="CE20" sheet="1"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9055118110236221" right="0.11811023622047245" top="0.7480314960629921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D7"/>
    </sheetView>
  </sheetViews>
  <sheetFormatPr defaultColWidth="9.00390625" defaultRowHeight="12.75"/>
  <cols>
    <col min="1" max="1" width="49.25390625" style="8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16384" width="9.125" style="1" customWidth="1"/>
  </cols>
  <sheetData>
    <row r="1" spans="5:6" ht="12.75">
      <c r="E1" s="262" t="s">
        <v>225</v>
      </c>
      <c r="F1" s="262"/>
    </row>
    <row r="2" ht="11.25" customHeight="1">
      <c r="D2" s="94"/>
    </row>
    <row r="3" spans="1:5" ht="39" customHeight="1" thickBot="1">
      <c r="A3" s="491" t="s">
        <v>80</v>
      </c>
      <c r="B3" s="491"/>
      <c r="C3" s="491"/>
      <c r="D3" s="491"/>
      <c r="E3" s="491"/>
    </row>
    <row r="4" spans="1:5" ht="33" customHeight="1" thickBot="1">
      <c r="A4" s="177" t="s">
        <v>3</v>
      </c>
      <c r="B4" s="177" t="s">
        <v>17</v>
      </c>
      <c r="C4" s="492" t="s">
        <v>106</v>
      </c>
      <c r="D4" s="493"/>
      <c r="E4" s="494"/>
    </row>
    <row r="5" spans="1:18" ht="102" customHeight="1" thickBot="1">
      <c r="A5" s="178"/>
      <c r="B5" s="178"/>
      <c r="C5" s="144" t="s">
        <v>183</v>
      </c>
      <c r="D5" s="268" t="s">
        <v>184</v>
      </c>
      <c r="E5" s="289"/>
      <c r="F5" s="288"/>
      <c r="H5" s="18"/>
      <c r="J5" s="18"/>
      <c r="K5" s="3"/>
      <c r="L5" s="18"/>
      <c r="M5" s="3"/>
      <c r="N5" s="285"/>
      <c r="O5" s="3"/>
      <c r="P5" s="18"/>
      <c r="Q5" s="18"/>
      <c r="R5" s="18"/>
    </row>
    <row r="6" spans="1:5" s="7" customFormat="1" ht="15" customHeight="1" thickBot="1">
      <c r="A6" s="192">
        <v>1</v>
      </c>
      <c r="B6" s="193">
        <v>2</v>
      </c>
      <c r="C6" s="193">
        <v>3</v>
      </c>
      <c r="D6" s="194">
        <v>4</v>
      </c>
      <c r="E6" s="200">
        <v>5</v>
      </c>
    </row>
    <row r="7" spans="1:5" s="36" customFormat="1" ht="33.75" customHeight="1" thickBot="1">
      <c r="A7" s="188" t="s">
        <v>42</v>
      </c>
      <c r="B7" s="189">
        <v>300</v>
      </c>
      <c r="C7" s="357"/>
      <c r="D7" s="360"/>
      <c r="E7" s="190"/>
    </row>
    <row r="8" spans="1:5" ht="45.75" customHeight="1">
      <c r="A8" s="187" t="s">
        <v>193</v>
      </c>
      <c r="B8" s="179">
        <v>400</v>
      </c>
      <c r="C8" s="181"/>
      <c r="D8" s="196"/>
      <c r="E8" s="181"/>
    </row>
    <row r="9" spans="1:5" ht="29.25" customHeight="1">
      <c r="A9" s="184" t="s">
        <v>130</v>
      </c>
      <c r="B9" s="180"/>
      <c r="C9" s="180"/>
      <c r="D9" s="197"/>
      <c r="E9" s="180"/>
    </row>
    <row r="10" spans="1:5" ht="36.75" customHeight="1">
      <c r="A10" s="185" t="s">
        <v>128</v>
      </c>
      <c r="B10" s="181">
        <v>410</v>
      </c>
      <c r="C10" s="181"/>
      <c r="D10" s="196"/>
      <c r="E10" s="181"/>
    </row>
    <row r="11" spans="1:5" ht="36.75" customHeight="1">
      <c r="A11" s="185" t="s">
        <v>50</v>
      </c>
      <c r="B11" s="182">
        <v>420</v>
      </c>
      <c r="C11" s="182"/>
      <c r="D11" s="198"/>
      <c r="E11" s="182"/>
    </row>
    <row r="12" spans="1:5" ht="36.75" customHeight="1">
      <c r="A12" s="185" t="s">
        <v>51</v>
      </c>
      <c r="B12" s="182">
        <v>430</v>
      </c>
      <c r="C12" s="182"/>
      <c r="D12" s="198"/>
      <c r="E12" s="182"/>
    </row>
    <row r="13" spans="1:5" ht="36.75" customHeight="1">
      <c r="A13" s="185" t="s">
        <v>52</v>
      </c>
      <c r="B13" s="182">
        <v>440</v>
      </c>
      <c r="C13" s="182"/>
      <c r="D13" s="198"/>
      <c r="E13" s="182"/>
    </row>
    <row r="14" spans="1:5" ht="36.75" customHeight="1" thickBot="1">
      <c r="A14" s="186" t="s">
        <v>129</v>
      </c>
      <c r="B14" s="183">
        <v>450</v>
      </c>
      <c r="C14" s="183"/>
      <c r="D14" s="199"/>
      <c r="E14" s="183"/>
    </row>
    <row r="15" spans="1:5" ht="8.25" customHeight="1">
      <c r="A15" s="20"/>
      <c r="B15" s="20"/>
      <c r="C15" s="20"/>
      <c r="D15" s="21"/>
      <c r="E15" s="21"/>
    </row>
    <row r="16" spans="1:5" ht="27.75" customHeight="1">
      <c r="A16" s="437" t="s">
        <v>109</v>
      </c>
      <c r="B16" s="437"/>
      <c r="C16" s="437"/>
      <c r="D16" s="437"/>
      <c r="E16" s="437"/>
    </row>
  </sheetData>
  <sheetProtection password="CE20" sheet="1"/>
  <mergeCells count="3">
    <mergeCell ref="A3:E3"/>
    <mergeCell ref="C4:E4"/>
    <mergeCell ref="A16:E1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H35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1" sqref="C31"/>
    </sheetView>
  </sheetViews>
  <sheetFormatPr defaultColWidth="9.00390625" defaultRowHeight="12.75"/>
  <cols>
    <col min="1" max="1" width="63.375" style="8" customWidth="1"/>
    <col min="2" max="2" width="6.625" style="1" customWidth="1"/>
    <col min="3" max="3" width="27.125" style="1" customWidth="1"/>
    <col min="4" max="4" width="23.625" style="1" customWidth="1"/>
    <col min="5" max="5" width="26.375" style="1" customWidth="1"/>
    <col min="6" max="6" width="25.00390625" style="1" customWidth="1"/>
    <col min="7" max="7" width="22.625" style="1" customWidth="1"/>
    <col min="8" max="8" width="25.00390625" style="1" customWidth="1"/>
    <col min="9" max="16384" width="9.125" style="1" customWidth="1"/>
  </cols>
  <sheetData>
    <row r="2" spans="1:8" s="3" customFormat="1" ht="30.75" customHeight="1">
      <c r="A2" s="91"/>
      <c r="E2" s="93"/>
      <c r="G2" s="498" t="s">
        <v>226</v>
      </c>
      <c r="H2" s="498"/>
    </row>
    <row r="3" spans="1:8" ht="15.75" thickBot="1">
      <c r="A3" s="89"/>
      <c r="B3" s="90"/>
      <c r="C3" s="499" t="s">
        <v>134</v>
      </c>
      <c r="D3" s="499"/>
      <c r="E3" s="499"/>
      <c r="F3" s="499"/>
      <c r="G3" s="499"/>
      <c r="H3" s="499"/>
    </row>
    <row r="4" spans="1:8" ht="17.25" customHeight="1" thickBot="1">
      <c r="A4" s="439" t="s">
        <v>3</v>
      </c>
      <c r="B4" s="435" t="s">
        <v>17</v>
      </c>
      <c r="C4" s="492" t="s">
        <v>106</v>
      </c>
      <c r="D4" s="493"/>
      <c r="E4" s="493"/>
      <c r="F4" s="493"/>
      <c r="G4" s="493"/>
      <c r="H4" s="494"/>
    </row>
    <row r="5" spans="1:8" ht="94.5" customHeight="1" thickBot="1">
      <c r="A5" s="440"/>
      <c r="B5" s="436"/>
      <c r="C5" s="484" t="s">
        <v>183</v>
      </c>
      <c r="D5" s="419"/>
      <c r="E5" s="485" t="s">
        <v>184</v>
      </c>
      <c r="F5" s="419"/>
      <c r="G5" s="468"/>
      <c r="H5" s="466"/>
    </row>
    <row r="6" spans="1:8" ht="25.5" customHeight="1" thickBot="1">
      <c r="A6" s="479"/>
      <c r="B6" s="441"/>
      <c r="C6" s="248" t="s">
        <v>81</v>
      </c>
      <c r="D6" s="231" t="s">
        <v>82</v>
      </c>
      <c r="E6" s="248" t="s">
        <v>81</v>
      </c>
      <c r="F6" s="231" t="s">
        <v>82</v>
      </c>
      <c r="G6" s="248" t="s">
        <v>81</v>
      </c>
      <c r="H6" s="231" t="s">
        <v>82</v>
      </c>
    </row>
    <row r="7" spans="1:8" ht="13.5" thickBot="1">
      <c r="A7" s="239">
        <v>1</v>
      </c>
      <c r="B7" s="250">
        <v>2</v>
      </c>
      <c r="C7" s="245">
        <v>3</v>
      </c>
      <c r="D7" s="246">
        <v>4</v>
      </c>
      <c r="E7" s="245">
        <v>5</v>
      </c>
      <c r="F7" s="246">
        <v>6</v>
      </c>
      <c r="G7" s="245">
        <v>7</v>
      </c>
      <c r="H7" s="246">
        <v>8</v>
      </c>
    </row>
    <row r="8" spans="1:8" ht="24">
      <c r="A8" s="244" t="s">
        <v>99</v>
      </c>
      <c r="B8" s="95">
        <v>460</v>
      </c>
      <c r="C8" s="235"/>
      <c r="D8" s="236"/>
      <c r="E8" s="237"/>
      <c r="F8" s="238"/>
      <c r="G8" s="237"/>
      <c r="H8" s="238"/>
    </row>
    <row r="9" spans="1:8" ht="36">
      <c r="A9" s="223" t="s">
        <v>138</v>
      </c>
      <c r="B9" s="96">
        <v>470</v>
      </c>
      <c r="C9" s="220"/>
      <c r="D9" s="226"/>
      <c r="E9" s="228"/>
      <c r="F9" s="229"/>
      <c r="G9" s="228"/>
      <c r="H9" s="229"/>
    </row>
    <row r="10" spans="1:8" ht="36">
      <c r="A10" s="223" t="s">
        <v>139</v>
      </c>
      <c r="B10" s="96">
        <v>480</v>
      </c>
      <c r="C10" s="220"/>
      <c r="D10" s="226"/>
      <c r="E10" s="228"/>
      <c r="F10" s="229"/>
      <c r="G10" s="228"/>
      <c r="H10" s="229"/>
    </row>
    <row r="11" spans="1:8" ht="48">
      <c r="A11" s="223" t="s">
        <v>144</v>
      </c>
      <c r="B11" s="96">
        <v>490</v>
      </c>
      <c r="C11" s="220"/>
      <c r="D11" s="226"/>
      <c r="E11" s="220"/>
      <c r="F11" s="229"/>
      <c r="G11" s="220"/>
      <c r="H11" s="229"/>
    </row>
    <row r="12" spans="1:8" ht="48.75" thickBot="1">
      <c r="A12" s="224" t="s">
        <v>140</v>
      </c>
      <c r="B12" s="97">
        <v>500</v>
      </c>
      <c r="C12" s="227"/>
      <c r="D12" s="221"/>
      <c r="E12" s="227"/>
      <c r="F12" s="230"/>
      <c r="G12" s="227"/>
      <c r="H12" s="230"/>
    </row>
    <row r="13" spans="1:8" ht="24.75" customHeight="1" thickBot="1">
      <c r="A13" s="478" t="s">
        <v>135</v>
      </c>
      <c r="B13" s="478"/>
      <c r="C13" s="478"/>
      <c r="D13" s="478"/>
      <c r="E13" s="478"/>
      <c r="F13" s="478"/>
      <c r="G13" s="478"/>
      <c r="H13" s="478"/>
    </row>
    <row r="14" spans="1:8" ht="15.75" customHeight="1" thickBot="1">
      <c r="A14" s="439" t="s">
        <v>3</v>
      </c>
      <c r="B14" s="435" t="s">
        <v>17</v>
      </c>
      <c r="C14" s="492" t="s">
        <v>106</v>
      </c>
      <c r="D14" s="493"/>
      <c r="E14" s="493"/>
      <c r="F14" s="493"/>
      <c r="G14" s="493"/>
      <c r="H14" s="494"/>
    </row>
    <row r="15" spans="1:8" ht="95.25" customHeight="1" thickBot="1">
      <c r="A15" s="440"/>
      <c r="B15" s="436"/>
      <c r="C15" s="484" t="s">
        <v>183</v>
      </c>
      <c r="D15" s="419"/>
      <c r="E15" s="485" t="s">
        <v>184</v>
      </c>
      <c r="F15" s="419"/>
      <c r="G15" s="418"/>
      <c r="H15" s="418"/>
    </row>
    <row r="16" spans="1:8" ht="25.5" customHeight="1" thickBot="1">
      <c r="A16" s="479"/>
      <c r="B16" s="441"/>
      <c r="C16" s="232" t="s">
        <v>81</v>
      </c>
      <c r="D16" s="233" t="s">
        <v>82</v>
      </c>
      <c r="E16" s="232" t="s">
        <v>81</v>
      </c>
      <c r="F16" s="233" t="s">
        <v>82</v>
      </c>
      <c r="G16" s="232" t="s">
        <v>81</v>
      </c>
      <c r="H16" s="233" t="s">
        <v>82</v>
      </c>
    </row>
    <row r="17" spans="1:8" ht="13.5" thickBot="1">
      <c r="A17" s="239">
        <v>1</v>
      </c>
      <c r="B17" s="240">
        <v>2</v>
      </c>
      <c r="C17" s="241">
        <v>3</v>
      </c>
      <c r="D17" s="242">
        <v>4</v>
      </c>
      <c r="E17" s="241">
        <v>5</v>
      </c>
      <c r="F17" s="242">
        <v>6</v>
      </c>
      <c r="G17" s="241">
        <v>7</v>
      </c>
      <c r="H17" s="242">
        <v>8</v>
      </c>
    </row>
    <row r="18" spans="1:8" ht="36">
      <c r="A18" s="222" t="s">
        <v>136</v>
      </c>
      <c r="B18" s="95">
        <v>510</v>
      </c>
      <c r="C18" s="235"/>
      <c r="D18" s="236"/>
      <c r="E18" s="237"/>
      <c r="F18" s="238"/>
      <c r="G18" s="237"/>
      <c r="H18" s="238"/>
    </row>
    <row r="19" spans="1:8" ht="36">
      <c r="A19" s="223" t="s">
        <v>141</v>
      </c>
      <c r="B19" s="96">
        <v>520</v>
      </c>
      <c r="C19" s="220"/>
      <c r="D19" s="226"/>
      <c r="E19" s="228"/>
      <c r="F19" s="229"/>
      <c r="G19" s="228"/>
      <c r="H19" s="229"/>
    </row>
    <row r="20" spans="1:8" ht="36">
      <c r="A20" s="223" t="s">
        <v>142</v>
      </c>
      <c r="B20" s="96">
        <v>530</v>
      </c>
      <c r="C20" s="220"/>
      <c r="D20" s="226"/>
      <c r="E20" s="228"/>
      <c r="F20" s="229"/>
      <c r="G20" s="228"/>
      <c r="H20" s="229"/>
    </row>
    <row r="21" spans="1:8" ht="48">
      <c r="A21" s="223" t="s">
        <v>145</v>
      </c>
      <c r="B21" s="96">
        <v>540</v>
      </c>
      <c r="C21" s="220"/>
      <c r="D21" s="226"/>
      <c r="E21" s="220"/>
      <c r="F21" s="229"/>
      <c r="G21" s="220"/>
      <c r="H21" s="229"/>
    </row>
    <row r="22" spans="1:8" ht="48.75" thickBot="1">
      <c r="A22" s="224" t="s">
        <v>143</v>
      </c>
      <c r="B22" s="97">
        <v>550</v>
      </c>
      <c r="C22" s="227"/>
      <c r="D22" s="221"/>
      <c r="E22" s="227"/>
      <c r="F22" s="230"/>
      <c r="G22" s="227"/>
      <c r="H22" s="230"/>
    </row>
    <row r="23" spans="1:8" ht="12.75">
      <c r="A23" s="20"/>
      <c r="B23" s="20"/>
      <c r="C23" s="20"/>
      <c r="D23" s="20"/>
      <c r="E23" s="21"/>
      <c r="F23" s="21"/>
      <c r="G23" s="21"/>
      <c r="H23" s="21"/>
    </row>
    <row r="24" spans="1:8" ht="25.5" customHeight="1">
      <c r="A24" s="437" t="s">
        <v>109</v>
      </c>
      <c r="B24" s="437"/>
      <c r="C24" s="437"/>
      <c r="D24" s="437"/>
      <c r="E24" s="437"/>
      <c r="F24" s="437"/>
      <c r="G24" s="437"/>
      <c r="H24" s="437"/>
    </row>
    <row r="25" spans="1:8" ht="14.25">
      <c r="A25" s="30"/>
      <c r="B25" s="495"/>
      <c r="C25" s="495"/>
      <c r="D25" s="22"/>
      <c r="E25" s="22"/>
      <c r="F25" s="22"/>
      <c r="G25" s="22"/>
      <c r="H25" s="22"/>
    </row>
    <row r="26" spans="1:8" ht="14.25">
      <c r="A26" s="361" t="s">
        <v>75</v>
      </c>
      <c r="B26" s="362" t="s">
        <v>86</v>
      </c>
      <c r="C26" s="363"/>
      <c r="D26" s="364" t="s">
        <v>71</v>
      </c>
      <c r="E26" s="365"/>
      <c r="F26" s="366"/>
      <c r="H26" s="21"/>
    </row>
    <row r="27" spans="1:8" ht="39.75" customHeight="1">
      <c r="A27" s="367" t="s">
        <v>37</v>
      </c>
      <c r="B27" s="363"/>
      <c r="C27" s="363"/>
      <c r="D27" s="367" t="s">
        <v>36</v>
      </c>
      <c r="E27" s="368"/>
      <c r="F27" s="365"/>
      <c r="H27" s="21"/>
    </row>
    <row r="28" spans="1:8" ht="20.25" customHeight="1">
      <c r="A28" s="369" t="s">
        <v>74</v>
      </c>
      <c r="B28" s="363"/>
      <c r="C28" s="363"/>
      <c r="D28" s="370" t="s">
        <v>71</v>
      </c>
      <c r="E28" s="371"/>
      <c r="F28" s="365"/>
      <c r="H28" s="21"/>
    </row>
    <row r="29" spans="1:8" ht="12.75" customHeight="1">
      <c r="A29" s="367" t="s">
        <v>37</v>
      </c>
      <c r="B29" s="363"/>
      <c r="C29" s="363"/>
      <c r="D29" s="367" t="s">
        <v>36</v>
      </c>
      <c r="E29" s="372"/>
      <c r="F29" s="365"/>
      <c r="H29" s="21"/>
    </row>
    <row r="30" spans="1:8" ht="27" customHeight="1">
      <c r="A30" s="373" t="s">
        <v>73</v>
      </c>
      <c r="B30" s="496"/>
      <c r="C30" s="496"/>
      <c r="D30" s="370" t="s">
        <v>72</v>
      </c>
      <c r="E30" s="365"/>
      <c r="F30" s="374" t="s">
        <v>200</v>
      </c>
      <c r="H30" s="41" t="s">
        <v>98</v>
      </c>
    </row>
    <row r="31" spans="1:8" ht="15" customHeight="1">
      <c r="A31" s="367" t="s">
        <v>68</v>
      </c>
      <c r="B31" s="375"/>
      <c r="C31" s="365"/>
      <c r="D31" s="376" t="s">
        <v>69</v>
      </c>
      <c r="E31" s="377"/>
      <c r="F31" s="367" t="s">
        <v>36</v>
      </c>
      <c r="G31" s="61"/>
      <c r="H31" s="47" t="s">
        <v>105</v>
      </c>
    </row>
    <row r="32" spans="1:6" ht="12.75">
      <c r="A32" s="378"/>
      <c r="B32" s="365"/>
      <c r="C32" s="365"/>
      <c r="D32" s="365"/>
      <c r="E32" s="365"/>
      <c r="F32" s="365"/>
    </row>
    <row r="33" spans="1:6" ht="12.75">
      <c r="A33" s="378" t="s">
        <v>147</v>
      </c>
      <c r="B33" s="497"/>
      <c r="C33" s="497"/>
      <c r="D33" s="379"/>
      <c r="E33" s="365"/>
      <c r="F33" s="365"/>
    </row>
    <row r="34" spans="1:6" ht="12.75">
      <c r="A34" s="378"/>
      <c r="B34" s="365"/>
      <c r="C34" s="365"/>
      <c r="D34" s="365"/>
      <c r="E34" s="365"/>
      <c r="F34" s="365"/>
    </row>
    <row r="35" spans="1:4" ht="12.75">
      <c r="A35" s="37"/>
      <c r="B35" s="389"/>
      <c r="C35" s="389"/>
      <c r="D35" s="42"/>
    </row>
  </sheetData>
  <sheetProtection password="CE20" sheet="1"/>
  <mergeCells count="20">
    <mergeCell ref="G2:H2"/>
    <mergeCell ref="A14:A16"/>
    <mergeCell ref="B14:B16"/>
    <mergeCell ref="E15:F15"/>
    <mergeCell ref="G15:H15"/>
    <mergeCell ref="C3:H3"/>
    <mergeCell ref="A4:A6"/>
    <mergeCell ref="B4:B6"/>
    <mergeCell ref="E5:F5"/>
    <mergeCell ref="G5:H5"/>
    <mergeCell ref="A24:H24"/>
    <mergeCell ref="B25:C25"/>
    <mergeCell ref="B30:C30"/>
    <mergeCell ref="B33:C33"/>
    <mergeCell ref="B35:C35"/>
    <mergeCell ref="C4:H4"/>
    <mergeCell ref="C5:D5"/>
    <mergeCell ref="A13:H13"/>
    <mergeCell ref="C14:H14"/>
    <mergeCell ref="C15:D15"/>
  </mergeCells>
  <printOptions/>
  <pageMargins left="0.5118110236220472" right="0.11811023622047245" top="0.35433070866141736" bottom="0" header="0.31496062992125984" footer="0.31496062992125984"/>
  <pageSetup fitToHeight="1" fitToWidth="1" horizontalDpi="600" verticalDpi="600" orientation="landscape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1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39.75390625" style="8" customWidth="1"/>
    <col min="2" max="2" width="6.625" style="1" customWidth="1"/>
    <col min="3" max="3" width="26.875" style="1" customWidth="1"/>
    <col min="4" max="4" width="32.75390625" style="1" customWidth="1"/>
    <col min="5" max="6" width="34.875" style="1" customWidth="1"/>
    <col min="7" max="16384" width="9.125" style="1" customWidth="1"/>
  </cols>
  <sheetData>
    <row r="1" spans="6:7" ht="12.75">
      <c r="F1" s="262" t="s">
        <v>172</v>
      </c>
      <c r="G1" s="262"/>
    </row>
    <row r="2" spans="4:6" ht="30.75" customHeight="1">
      <c r="D2" s="94"/>
      <c r="F2" s="19"/>
    </row>
    <row r="3" spans="1:6" ht="39" customHeight="1" thickBot="1">
      <c r="A3" s="431" t="s">
        <v>80</v>
      </c>
      <c r="B3" s="431"/>
      <c r="C3" s="431"/>
      <c r="D3" s="431"/>
      <c r="E3" s="431"/>
      <c r="F3" s="431"/>
    </row>
    <row r="4" spans="1:6" ht="33" customHeight="1" thickBot="1">
      <c r="A4" s="435" t="s">
        <v>3</v>
      </c>
      <c r="B4" s="435" t="s">
        <v>17</v>
      </c>
      <c r="C4" s="435" t="s">
        <v>158</v>
      </c>
      <c r="D4" s="432" t="s">
        <v>106</v>
      </c>
      <c r="E4" s="433"/>
      <c r="F4" s="434"/>
    </row>
    <row r="5" spans="1:6" ht="90" customHeight="1" thickBot="1">
      <c r="A5" s="436"/>
      <c r="B5" s="436"/>
      <c r="C5" s="436"/>
      <c r="D5" s="191" t="s">
        <v>159</v>
      </c>
      <c r="E5" s="177" t="s">
        <v>160</v>
      </c>
      <c r="F5" s="177" t="s">
        <v>161</v>
      </c>
    </row>
    <row r="6" spans="1:6" s="7" customFormat="1" ht="15" customHeight="1" thickBot="1">
      <c r="A6" s="192">
        <v>1</v>
      </c>
      <c r="B6" s="193">
        <v>2</v>
      </c>
      <c r="C6" s="193">
        <v>3</v>
      </c>
      <c r="D6" s="194">
        <v>4</v>
      </c>
      <c r="E6" s="200">
        <v>5</v>
      </c>
      <c r="F6" s="195">
        <v>6</v>
      </c>
    </row>
    <row r="7" spans="1:6" s="36" customFormat="1" ht="50.25" customHeight="1" thickBot="1">
      <c r="A7" s="188" t="s">
        <v>42</v>
      </c>
      <c r="B7" s="189">
        <v>300</v>
      </c>
      <c r="C7" s="353">
        <f>D7+'СПРАВКА 1 0106_0412'!E7+'СПРАВКА 1 0106_0412'!F7+'СПРАВКА 1 0505_1006'!C7+'СПРАВКА 1 0505_1006'!D7+'СПРАВКА 1 0505_1006'!E7+'СПРАВКА 1 0505_1006'!F7+'СПРАВКА 1 1105_1204'!C7+'СПРАВКА 1 1105_1204'!D7</f>
        <v>24</v>
      </c>
      <c r="D7" s="353">
        <f>F7+'СПРАВКА 1 0103_0104'!F7+'СПРАВКА 1 0104_0106'!E7+'СПРАВКА 1 0106_0412'!D7</f>
        <v>22</v>
      </c>
      <c r="E7" s="354"/>
      <c r="F7" s="355">
        <f>'СПРАВКА 1 0103_0104'!C7+'СПРАВКА 1 0103_0104'!D7+'СПРАВКА 1 0103_0104'!E7</f>
        <v>1</v>
      </c>
    </row>
    <row r="8" spans="1:6" ht="45.75" customHeight="1">
      <c r="A8" s="187" t="s">
        <v>95</v>
      </c>
      <c r="B8" s="179">
        <v>400</v>
      </c>
      <c r="C8" s="181"/>
      <c r="D8" s="196"/>
      <c r="E8" s="181"/>
      <c r="F8" s="181"/>
    </row>
    <row r="9" spans="1:6" ht="29.25" customHeight="1">
      <c r="A9" s="184" t="s">
        <v>130</v>
      </c>
      <c r="B9" s="180"/>
      <c r="C9" s="180"/>
      <c r="D9" s="197"/>
      <c r="E9" s="180"/>
      <c r="F9" s="180"/>
    </row>
    <row r="10" spans="1:6" ht="36.75" customHeight="1">
      <c r="A10" s="185" t="s">
        <v>128</v>
      </c>
      <c r="B10" s="181">
        <v>410</v>
      </c>
      <c r="C10" s="181"/>
      <c r="D10" s="196"/>
      <c r="E10" s="181"/>
      <c r="F10" s="181"/>
    </row>
    <row r="11" spans="1:6" ht="36.75" customHeight="1">
      <c r="A11" s="185" t="s">
        <v>50</v>
      </c>
      <c r="B11" s="182">
        <v>420</v>
      </c>
      <c r="C11" s="182"/>
      <c r="D11" s="198"/>
      <c r="E11" s="182"/>
      <c r="F11" s="182"/>
    </row>
    <row r="12" spans="1:6" ht="36.75" customHeight="1">
      <c r="A12" s="185" t="s">
        <v>51</v>
      </c>
      <c r="B12" s="182">
        <v>430</v>
      </c>
      <c r="C12" s="182"/>
      <c r="D12" s="198"/>
      <c r="E12" s="182"/>
      <c r="F12" s="182"/>
    </row>
    <row r="13" spans="1:6" ht="36.75" customHeight="1">
      <c r="A13" s="185" t="s">
        <v>52</v>
      </c>
      <c r="B13" s="182">
        <v>440</v>
      </c>
      <c r="C13" s="182"/>
      <c r="D13" s="198"/>
      <c r="E13" s="182"/>
      <c r="F13" s="182"/>
    </row>
    <row r="14" spans="1:6" ht="36.75" customHeight="1" thickBot="1">
      <c r="A14" s="186" t="s">
        <v>129</v>
      </c>
      <c r="B14" s="183">
        <v>450</v>
      </c>
      <c r="C14" s="183"/>
      <c r="D14" s="199"/>
      <c r="E14" s="183"/>
      <c r="F14" s="183"/>
    </row>
    <row r="15" spans="1:5" ht="22.5" customHeight="1">
      <c r="A15" s="20"/>
      <c r="B15" s="20"/>
      <c r="C15" s="20"/>
      <c r="D15" s="21"/>
      <c r="E15" s="21"/>
    </row>
    <row r="16" spans="1:6" ht="27.75" customHeight="1">
      <c r="A16" s="437" t="s">
        <v>109</v>
      </c>
      <c r="B16" s="412"/>
      <c r="C16" s="412"/>
      <c r="D16" s="412"/>
      <c r="E16" s="412"/>
      <c r="F16" s="412"/>
    </row>
  </sheetData>
  <sheetProtection password="CE20" sheet="1"/>
  <mergeCells count="6">
    <mergeCell ref="A3:F3"/>
    <mergeCell ref="D4:F4"/>
    <mergeCell ref="A4:A5"/>
    <mergeCell ref="A16:F16"/>
    <mergeCell ref="B4:B5"/>
    <mergeCell ref="C4:C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2:J35"/>
  <sheetViews>
    <sheetView view="pageBreakPreview" zoomScale="60" zoomScalePageLayoutView="0" workbookViewId="0" topLeftCell="A1">
      <selection activeCell="F11" sqref="F11"/>
    </sheetView>
  </sheetViews>
  <sheetFormatPr defaultColWidth="9.00390625" defaultRowHeight="12.75"/>
  <cols>
    <col min="1" max="1" width="61.125" style="8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91"/>
      <c r="E2" s="93"/>
      <c r="I2" s="438" t="s">
        <v>137</v>
      </c>
      <c r="J2" s="438"/>
    </row>
    <row r="3" spans="1:10" ht="15.75" thickBot="1">
      <c r="A3" s="89"/>
      <c r="B3" s="219"/>
      <c r="C3" s="442" t="s">
        <v>134</v>
      </c>
      <c r="D3" s="442"/>
      <c r="E3" s="442"/>
      <c r="F3" s="442"/>
      <c r="G3" s="442"/>
      <c r="H3" s="442"/>
      <c r="I3" s="442"/>
      <c r="J3" s="3"/>
    </row>
    <row r="4" spans="1:10" ht="22.5" customHeight="1" thickBot="1">
      <c r="A4" s="439" t="s">
        <v>3</v>
      </c>
      <c r="B4" s="435" t="s">
        <v>17</v>
      </c>
      <c r="C4" s="420" t="s">
        <v>162</v>
      </c>
      <c r="D4" s="443"/>
      <c r="E4" s="446" t="s">
        <v>106</v>
      </c>
      <c r="F4" s="446"/>
      <c r="G4" s="447"/>
      <c r="H4" s="447"/>
      <c r="I4" s="447"/>
      <c r="J4" s="448"/>
    </row>
    <row r="5" spans="1:10" ht="93.75" customHeight="1" thickBot="1">
      <c r="A5" s="440"/>
      <c r="B5" s="436"/>
      <c r="C5" s="421"/>
      <c r="D5" s="455"/>
      <c r="E5" s="456" t="s">
        <v>163</v>
      </c>
      <c r="F5" s="457"/>
      <c r="G5" s="458" t="s">
        <v>164</v>
      </c>
      <c r="H5" s="459"/>
      <c r="I5" s="460" t="s">
        <v>151</v>
      </c>
      <c r="J5" s="461"/>
    </row>
    <row r="6" spans="1:10" ht="25.5" customHeight="1" thickBot="1">
      <c r="A6" s="440"/>
      <c r="B6" s="441"/>
      <c r="C6" s="248" t="s">
        <v>81</v>
      </c>
      <c r="D6" s="231" t="s">
        <v>82</v>
      </c>
      <c r="E6" s="248" t="s">
        <v>81</v>
      </c>
      <c r="F6" s="231" t="s">
        <v>82</v>
      </c>
      <c r="G6" s="248" t="s">
        <v>81</v>
      </c>
      <c r="H6" s="231" t="s">
        <v>82</v>
      </c>
      <c r="I6" s="249" t="s">
        <v>81</v>
      </c>
      <c r="J6" s="231" t="s">
        <v>82</v>
      </c>
    </row>
    <row r="7" spans="1:10" ht="13.5" thickBot="1">
      <c r="A7" s="239">
        <v>1</v>
      </c>
      <c r="B7" s="250">
        <v>2</v>
      </c>
      <c r="C7" s="245">
        <v>3</v>
      </c>
      <c r="D7" s="246">
        <v>4</v>
      </c>
      <c r="E7" s="245">
        <v>5</v>
      </c>
      <c r="F7" s="246">
        <v>6</v>
      </c>
      <c r="G7" s="245">
        <v>7</v>
      </c>
      <c r="H7" s="246">
        <v>8</v>
      </c>
      <c r="I7" s="247">
        <v>9</v>
      </c>
      <c r="J7" s="246">
        <v>10</v>
      </c>
    </row>
    <row r="8" spans="1:10" ht="31.5" customHeight="1">
      <c r="A8" s="244" t="s">
        <v>99</v>
      </c>
      <c r="B8" s="95">
        <v>460</v>
      </c>
      <c r="C8" s="235"/>
      <c r="D8" s="236"/>
      <c r="E8" s="237"/>
      <c r="F8" s="238"/>
      <c r="G8" s="237"/>
      <c r="H8" s="238"/>
      <c r="I8" s="146"/>
      <c r="J8" s="26"/>
    </row>
    <row r="9" spans="1:10" ht="36">
      <c r="A9" s="223" t="s">
        <v>138</v>
      </c>
      <c r="B9" s="96">
        <v>470</v>
      </c>
      <c r="C9" s="220"/>
      <c r="D9" s="226"/>
      <c r="E9" s="228"/>
      <c r="F9" s="229"/>
      <c r="G9" s="228"/>
      <c r="H9" s="229"/>
      <c r="I9" s="147"/>
      <c r="J9" s="25"/>
    </row>
    <row r="10" spans="1:10" ht="36">
      <c r="A10" s="223" t="s">
        <v>139</v>
      </c>
      <c r="B10" s="96">
        <v>480</v>
      </c>
      <c r="C10" s="220"/>
      <c r="D10" s="226"/>
      <c r="E10" s="228"/>
      <c r="F10" s="229"/>
      <c r="G10" s="228"/>
      <c r="H10" s="229"/>
      <c r="I10" s="147"/>
      <c r="J10" s="25"/>
    </row>
    <row r="11" spans="1:10" ht="48">
      <c r="A11" s="223" t="s">
        <v>144</v>
      </c>
      <c r="B11" s="96">
        <v>490</v>
      </c>
      <c r="C11" s="220"/>
      <c r="D11" s="226"/>
      <c r="E11" s="220"/>
      <c r="F11" s="229"/>
      <c r="G11" s="220"/>
      <c r="H11" s="229"/>
      <c r="I11" s="48"/>
      <c r="J11" s="25"/>
    </row>
    <row r="12" spans="1:10" ht="48.75" thickBot="1">
      <c r="A12" s="224" t="s">
        <v>140</v>
      </c>
      <c r="B12" s="97">
        <v>500</v>
      </c>
      <c r="C12" s="227"/>
      <c r="D12" s="221"/>
      <c r="E12" s="227"/>
      <c r="F12" s="230"/>
      <c r="G12" s="227"/>
      <c r="H12" s="230"/>
      <c r="I12" s="225"/>
      <c r="J12" s="69"/>
    </row>
    <row r="13" spans="1:10" ht="24.75" customHeight="1" thickBot="1">
      <c r="A13" s="89"/>
      <c r="B13" s="219"/>
      <c r="C13" s="442" t="s">
        <v>135</v>
      </c>
      <c r="D13" s="442"/>
      <c r="E13" s="442"/>
      <c r="F13" s="442"/>
      <c r="G13" s="442"/>
      <c r="H13" s="442"/>
      <c r="I13" s="442"/>
      <c r="J13" s="3"/>
    </row>
    <row r="14" spans="1:10" ht="28.5" customHeight="1" thickBot="1">
      <c r="A14" s="439" t="s">
        <v>3</v>
      </c>
      <c r="B14" s="435" t="s">
        <v>17</v>
      </c>
      <c r="C14" s="420" t="s">
        <v>162</v>
      </c>
      <c r="D14" s="443"/>
      <c r="E14" s="446" t="s">
        <v>106</v>
      </c>
      <c r="F14" s="446"/>
      <c r="G14" s="447"/>
      <c r="H14" s="447"/>
      <c r="I14" s="447"/>
      <c r="J14" s="448"/>
    </row>
    <row r="15" spans="1:10" ht="90.75" customHeight="1" thickBot="1">
      <c r="A15" s="440"/>
      <c r="B15" s="436"/>
      <c r="C15" s="444"/>
      <c r="D15" s="445"/>
      <c r="E15" s="449" t="s">
        <v>163</v>
      </c>
      <c r="F15" s="450"/>
      <c r="G15" s="451" t="s">
        <v>164</v>
      </c>
      <c r="H15" s="452"/>
      <c r="I15" s="453" t="s">
        <v>151</v>
      </c>
      <c r="J15" s="454"/>
    </row>
    <row r="16" spans="1:10" ht="29.25" customHeight="1" thickBot="1">
      <c r="A16" s="440"/>
      <c r="B16" s="441"/>
      <c r="C16" s="232" t="s">
        <v>81</v>
      </c>
      <c r="D16" s="233" t="s">
        <v>82</v>
      </c>
      <c r="E16" s="232" t="s">
        <v>81</v>
      </c>
      <c r="F16" s="233" t="s">
        <v>82</v>
      </c>
      <c r="G16" s="232" t="s">
        <v>81</v>
      </c>
      <c r="H16" s="233" t="s">
        <v>82</v>
      </c>
      <c r="I16" s="234" t="s">
        <v>81</v>
      </c>
      <c r="J16" s="233" t="s">
        <v>82</v>
      </c>
    </row>
    <row r="17" spans="1:10" ht="13.5" thickBot="1">
      <c r="A17" s="239">
        <v>1</v>
      </c>
      <c r="B17" s="240">
        <v>2</v>
      </c>
      <c r="C17" s="241">
        <v>3</v>
      </c>
      <c r="D17" s="242">
        <v>4</v>
      </c>
      <c r="E17" s="241">
        <v>5</v>
      </c>
      <c r="F17" s="242">
        <v>6</v>
      </c>
      <c r="G17" s="241">
        <v>7</v>
      </c>
      <c r="H17" s="242">
        <v>8</v>
      </c>
      <c r="I17" s="243">
        <v>9</v>
      </c>
      <c r="J17" s="242">
        <v>10</v>
      </c>
    </row>
    <row r="18" spans="1:10" ht="36">
      <c r="A18" s="222" t="s">
        <v>136</v>
      </c>
      <c r="B18" s="95">
        <v>510</v>
      </c>
      <c r="C18" s="235"/>
      <c r="D18" s="236"/>
      <c r="E18" s="237"/>
      <c r="F18" s="238"/>
      <c r="G18" s="237"/>
      <c r="H18" s="238"/>
      <c r="I18" s="146"/>
      <c r="J18" s="26"/>
    </row>
    <row r="19" spans="1:10" ht="36">
      <c r="A19" s="223" t="s">
        <v>141</v>
      </c>
      <c r="B19" s="96">
        <v>520</v>
      </c>
      <c r="C19" s="220"/>
      <c r="D19" s="226"/>
      <c r="E19" s="228"/>
      <c r="F19" s="229"/>
      <c r="G19" s="228"/>
      <c r="H19" s="229"/>
      <c r="I19" s="147"/>
      <c r="J19" s="25"/>
    </row>
    <row r="20" spans="1:10" ht="36">
      <c r="A20" s="223" t="s">
        <v>142</v>
      </c>
      <c r="B20" s="96">
        <v>530</v>
      </c>
      <c r="C20" s="220"/>
      <c r="D20" s="226"/>
      <c r="E20" s="228"/>
      <c r="F20" s="229"/>
      <c r="G20" s="228"/>
      <c r="H20" s="229"/>
      <c r="I20" s="147"/>
      <c r="J20" s="25"/>
    </row>
    <row r="21" spans="1:10" ht="48">
      <c r="A21" s="223" t="s">
        <v>145</v>
      </c>
      <c r="B21" s="96">
        <v>540</v>
      </c>
      <c r="C21" s="220"/>
      <c r="D21" s="226"/>
      <c r="E21" s="220"/>
      <c r="F21" s="229"/>
      <c r="G21" s="220"/>
      <c r="H21" s="229"/>
      <c r="I21" s="48"/>
      <c r="J21" s="25"/>
    </row>
    <row r="22" spans="1:10" ht="48.75" thickBot="1">
      <c r="A22" s="224" t="s">
        <v>143</v>
      </c>
      <c r="B22" s="97">
        <v>550</v>
      </c>
      <c r="C22" s="227"/>
      <c r="D22" s="221"/>
      <c r="E22" s="227"/>
      <c r="F22" s="230"/>
      <c r="G22" s="227"/>
      <c r="H22" s="230"/>
      <c r="I22" s="225"/>
      <c r="J22" s="69"/>
    </row>
    <row r="23" spans="1:8" ht="12.75">
      <c r="A23" s="20"/>
      <c r="B23" s="20"/>
      <c r="C23" s="20"/>
      <c r="D23" s="20"/>
      <c r="E23" s="21"/>
      <c r="F23" s="21"/>
      <c r="G23" s="21"/>
      <c r="H23" s="21"/>
    </row>
    <row r="24" spans="1:10" ht="25.5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</row>
    <row r="25" spans="1:8" ht="14.25">
      <c r="A25" s="30"/>
      <c r="B25" s="99"/>
      <c r="C25" s="99"/>
      <c r="D25" s="22"/>
      <c r="E25" s="22"/>
      <c r="F25" s="22"/>
      <c r="G25" s="22"/>
      <c r="H25" s="22"/>
    </row>
    <row r="26" spans="1:8" ht="14.25">
      <c r="A26" s="63"/>
      <c r="B26" s="85"/>
      <c r="C26" s="86"/>
      <c r="D26" s="62"/>
      <c r="F26" s="49"/>
      <c r="H26" s="21"/>
    </row>
    <row r="27" spans="1:8" ht="39.75" customHeight="1">
      <c r="A27" s="47"/>
      <c r="B27" s="86"/>
      <c r="C27" s="86"/>
      <c r="D27" s="47"/>
      <c r="E27" s="58"/>
      <c r="H27" s="21"/>
    </row>
    <row r="28" spans="1:8" ht="20.25" customHeight="1">
      <c r="A28" s="64"/>
      <c r="B28" s="86"/>
      <c r="C28" s="86"/>
      <c r="D28" s="59"/>
      <c r="E28" s="39"/>
      <c r="H28" s="21"/>
    </row>
    <row r="29" spans="1:8" ht="12.75" customHeight="1">
      <c r="A29" s="47"/>
      <c r="B29" s="86"/>
      <c r="C29" s="86"/>
      <c r="D29" s="47"/>
      <c r="E29" s="57"/>
      <c r="H29" s="21"/>
    </row>
    <row r="30" spans="1:8" ht="27" customHeight="1">
      <c r="A30" s="65"/>
      <c r="B30" s="98"/>
      <c r="C30" s="98"/>
      <c r="D30" s="59"/>
      <c r="F30" s="41"/>
      <c r="H30" s="41"/>
    </row>
    <row r="31" spans="1:8" ht="15" customHeight="1">
      <c r="A31" s="47"/>
      <c r="B31" s="40"/>
      <c r="D31" s="53"/>
      <c r="E31" s="9"/>
      <c r="F31" s="47"/>
      <c r="G31" s="61"/>
      <c r="H31" s="47"/>
    </row>
    <row r="33" spans="2:4" ht="12.75">
      <c r="B33" s="389"/>
      <c r="C33" s="389"/>
      <c r="D33" s="42"/>
    </row>
    <row r="35" spans="1:4" ht="12.75">
      <c r="A35" s="37"/>
      <c r="B35" s="389"/>
      <c r="C35" s="389"/>
      <c r="D35" s="42"/>
    </row>
  </sheetData>
  <sheetProtection sheet="1"/>
  <mergeCells count="19">
    <mergeCell ref="I15:J15"/>
    <mergeCell ref="C3:I3"/>
    <mergeCell ref="A4:A6"/>
    <mergeCell ref="B4:B6"/>
    <mergeCell ref="C4:D5"/>
    <mergeCell ref="E4:J4"/>
    <mergeCell ref="E5:F5"/>
    <mergeCell ref="G5:H5"/>
    <mergeCell ref="I5:J5"/>
    <mergeCell ref="I2:J2"/>
    <mergeCell ref="B33:C33"/>
    <mergeCell ref="B35:C35"/>
    <mergeCell ref="A14:A16"/>
    <mergeCell ref="B14:B16"/>
    <mergeCell ref="C13:I13"/>
    <mergeCell ref="C14:D15"/>
    <mergeCell ref="E14:J14"/>
    <mergeCell ref="E15:F15"/>
    <mergeCell ref="G15:H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8"/>
  <sheetViews>
    <sheetView view="pageBreakPreview" zoomScale="60" zoomScaleNormal="82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2" sqref="D32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7.75390625" style="0" customWidth="1"/>
    <col min="10" max="10" width="24.625" style="0" customWidth="1"/>
  </cols>
  <sheetData>
    <row r="1" ht="12.75">
      <c r="J1" s="262" t="s">
        <v>173</v>
      </c>
    </row>
    <row r="2" spans="1:10" ht="19.5" thickBot="1">
      <c r="A2" s="391" t="s">
        <v>45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5.75" customHeight="1" thickBot="1">
      <c r="A3" s="385" t="s">
        <v>3</v>
      </c>
      <c r="B3" s="393" t="s">
        <v>2</v>
      </c>
      <c r="C3" s="463" t="s">
        <v>91</v>
      </c>
      <c r="D3" s="464"/>
      <c r="E3" s="464"/>
      <c r="F3" s="464"/>
      <c r="G3" s="464"/>
      <c r="H3" s="464"/>
      <c r="I3" s="464"/>
      <c r="J3" s="465"/>
    </row>
    <row r="4" spans="1:10" ht="69" customHeight="1" thickBot="1">
      <c r="A4" s="386"/>
      <c r="B4" s="394"/>
      <c r="C4" s="466" t="s">
        <v>166</v>
      </c>
      <c r="D4" s="462"/>
      <c r="E4" s="418" t="s">
        <v>165</v>
      </c>
      <c r="F4" s="418"/>
      <c r="G4" s="462" t="s">
        <v>167</v>
      </c>
      <c r="H4" s="462"/>
      <c r="I4" s="462" t="s">
        <v>168</v>
      </c>
      <c r="J4" s="462"/>
    </row>
    <row r="5" spans="1:10" ht="51.75" customHeight="1" thickBot="1">
      <c r="A5" s="387"/>
      <c r="B5" s="395"/>
      <c r="C5" s="107" t="s">
        <v>89</v>
      </c>
      <c r="D5" s="105" t="s">
        <v>48</v>
      </c>
      <c r="E5" s="105" t="s">
        <v>89</v>
      </c>
      <c r="F5" s="169" t="s">
        <v>92</v>
      </c>
      <c r="G5" s="145" t="s">
        <v>89</v>
      </c>
      <c r="H5" s="106" t="s">
        <v>48</v>
      </c>
      <c r="I5" s="145" t="s">
        <v>93</v>
      </c>
      <c r="J5" s="106" t="s">
        <v>48</v>
      </c>
    </row>
    <row r="6" spans="1:10" ht="15.75" thickBot="1">
      <c r="A6" s="173">
        <v>1</v>
      </c>
      <c r="B6" s="174" t="s">
        <v>4</v>
      </c>
      <c r="C6" s="108" t="s">
        <v>5</v>
      </c>
      <c r="D6" s="104" t="s">
        <v>56</v>
      </c>
      <c r="E6" s="104" t="s">
        <v>57</v>
      </c>
      <c r="F6" s="170" t="s">
        <v>58</v>
      </c>
      <c r="G6" s="171" t="s">
        <v>59</v>
      </c>
      <c r="H6" s="172" t="s">
        <v>60</v>
      </c>
      <c r="I6" s="171" t="s">
        <v>61</v>
      </c>
      <c r="J6" s="172" t="s">
        <v>62</v>
      </c>
    </row>
    <row r="7" spans="1:10" ht="34.5" customHeight="1" thickBot="1">
      <c r="A7" s="123" t="s">
        <v>170</v>
      </c>
      <c r="B7" s="114" t="s">
        <v>10</v>
      </c>
      <c r="C7" s="132" t="s">
        <v>6</v>
      </c>
      <c r="D7" s="258"/>
      <c r="E7" s="132" t="s">
        <v>6</v>
      </c>
      <c r="F7" s="315"/>
      <c r="G7" s="132" t="s">
        <v>6</v>
      </c>
      <c r="H7" s="315"/>
      <c r="I7" s="319" t="s">
        <v>6</v>
      </c>
      <c r="J7" s="301">
        <f>'РАСХОДЫ 0104_0106'!D7+'РАСХОДЫ 0104_0106'!F7</f>
        <v>0</v>
      </c>
    </row>
    <row r="8" spans="1:10" ht="17.25" customHeight="1">
      <c r="A8" s="124" t="s">
        <v>110</v>
      </c>
      <c r="B8" s="115"/>
      <c r="C8" s="133"/>
      <c r="D8" s="255"/>
      <c r="E8" s="133"/>
      <c r="F8" s="255"/>
      <c r="G8" s="133"/>
      <c r="H8" s="255"/>
      <c r="I8" s="320"/>
      <c r="J8" s="321"/>
    </row>
    <row r="9" spans="1:10" ht="27" customHeight="1">
      <c r="A9" s="125" t="s">
        <v>111</v>
      </c>
      <c r="B9" s="116" t="s">
        <v>23</v>
      </c>
      <c r="C9" s="134" t="s">
        <v>6</v>
      </c>
      <c r="D9" s="256"/>
      <c r="E9" s="134" t="s">
        <v>6</v>
      </c>
      <c r="F9" s="256"/>
      <c r="G9" s="134" t="s">
        <v>6</v>
      </c>
      <c r="H9" s="256"/>
      <c r="I9" s="322" t="s">
        <v>6</v>
      </c>
      <c r="J9" s="323"/>
    </row>
    <row r="10" spans="1:10" ht="35.25" customHeight="1" thickBot="1">
      <c r="A10" s="126" t="s">
        <v>112</v>
      </c>
      <c r="B10" s="117" t="s">
        <v>24</v>
      </c>
      <c r="C10" s="135" t="s">
        <v>6</v>
      </c>
      <c r="D10" s="257"/>
      <c r="E10" s="135" t="s">
        <v>6</v>
      </c>
      <c r="F10" s="257"/>
      <c r="G10" s="135" t="s">
        <v>6</v>
      </c>
      <c r="H10" s="257"/>
      <c r="I10" s="324" t="s">
        <v>6</v>
      </c>
      <c r="J10" s="325"/>
    </row>
    <row r="11" spans="1:10" ht="40.5" customHeight="1" thickBot="1">
      <c r="A11" s="123" t="s">
        <v>169</v>
      </c>
      <c r="B11" s="114" t="s">
        <v>11</v>
      </c>
      <c r="C11" s="132" t="s">
        <v>6</v>
      </c>
      <c r="D11" s="315"/>
      <c r="E11" s="132" t="s">
        <v>6</v>
      </c>
      <c r="F11" s="315"/>
      <c r="G11" s="132" t="s">
        <v>6</v>
      </c>
      <c r="H11" s="315"/>
      <c r="I11" s="319" t="s">
        <v>6</v>
      </c>
      <c r="J11" s="301">
        <f>'РАСХОДЫ 0104_0106'!D11+'РАСХОДЫ 0104_0106'!F11</f>
        <v>5723</v>
      </c>
    </row>
    <row r="12" spans="1:10" ht="24.75" customHeight="1">
      <c r="A12" s="124" t="s">
        <v>113</v>
      </c>
      <c r="B12" s="118"/>
      <c r="C12" s="137"/>
      <c r="D12" s="87"/>
      <c r="E12" s="137"/>
      <c r="F12" s="87"/>
      <c r="G12" s="137"/>
      <c r="H12" s="87"/>
      <c r="I12" s="326"/>
      <c r="J12" s="327"/>
    </row>
    <row r="13" spans="1:10" ht="26.25" customHeight="1">
      <c r="A13" s="125" t="s">
        <v>114</v>
      </c>
      <c r="B13" s="116" t="s">
        <v>14</v>
      </c>
      <c r="C13" s="134" t="s">
        <v>6</v>
      </c>
      <c r="D13" s="103"/>
      <c r="E13" s="134" t="s">
        <v>6</v>
      </c>
      <c r="F13" s="103"/>
      <c r="G13" s="134" t="s">
        <v>6</v>
      </c>
      <c r="H13" s="103"/>
      <c r="I13" s="322" t="s">
        <v>6</v>
      </c>
      <c r="J13" s="328"/>
    </row>
    <row r="14" spans="1:10" ht="24" customHeight="1">
      <c r="A14" s="125" t="s">
        <v>115</v>
      </c>
      <c r="B14" s="116" t="s">
        <v>15</v>
      </c>
      <c r="C14" s="134" t="s">
        <v>6</v>
      </c>
      <c r="D14" s="103"/>
      <c r="E14" s="134" t="s">
        <v>6</v>
      </c>
      <c r="F14" s="103"/>
      <c r="G14" s="134" t="s">
        <v>6</v>
      </c>
      <c r="H14" s="103"/>
      <c r="I14" s="322" t="s">
        <v>6</v>
      </c>
      <c r="J14" s="328"/>
    </row>
    <row r="15" spans="1:10" ht="34.5" customHeight="1">
      <c r="A15" s="127" t="s">
        <v>148</v>
      </c>
      <c r="B15" s="119" t="s">
        <v>16</v>
      </c>
      <c r="C15" s="134" t="s">
        <v>6</v>
      </c>
      <c r="D15" s="103"/>
      <c r="E15" s="134" t="s">
        <v>6</v>
      </c>
      <c r="F15" s="103"/>
      <c r="G15" s="134" t="s">
        <v>6</v>
      </c>
      <c r="H15" s="103"/>
      <c r="I15" s="322" t="s">
        <v>6</v>
      </c>
      <c r="J15" s="328"/>
    </row>
    <row r="16" spans="1:10" ht="30.75" customHeight="1" thickBot="1">
      <c r="A16" s="126" t="s">
        <v>112</v>
      </c>
      <c r="B16" s="117" t="s">
        <v>25</v>
      </c>
      <c r="C16" s="135" t="s">
        <v>6</v>
      </c>
      <c r="D16" s="136"/>
      <c r="E16" s="135" t="s">
        <v>6</v>
      </c>
      <c r="F16" s="136"/>
      <c r="G16" s="135" t="s">
        <v>6</v>
      </c>
      <c r="H16" s="136"/>
      <c r="I16" s="324" t="s">
        <v>6</v>
      </c>
      <c r="J16" s="329"/>
    </row>
    <row r="17" spans="1:10" ht="45.75" customHeight="1" thickBot="1">
      <c r="A17" s="123" t="s">
        <v>53</v>
      </c>
      <c r="B17" s="114" t="s">
        <v>12</v>
      </c>
      <c r="C17" s="138" t="s">
        <v>6</v>
      </c>
      <c r="D17" s="315">
        <v>197</v>
      </c>
      <c r="E17" s="138" t="s">
        <v>6</v>
      </c>
      <c r="F17" s="315"/>
      <c r="G17" s="138" t="s">
        <v>6</v>
      </c>
      <c r="H17" s="315"/>
      <c r="I17" s="330" t="s">
        <v>6</v>
      </c>
      <c r="J17" s="301">
        <f>'РАСХОДЫ 0104_0106'!D17+'РАСХОДЫ 0104_0106'!F17</f>
        <v>4490</v>
      </c>
    </row>
    <row r="18" spans="1:10" ht="63" customHeight="1" thickBot="1">
      <c r="A18" s="123" t="s">
        <v>84</v>
      </c>
      <c r="B18" s="114" t="s">
        <v>13</v>
      </c>
      <c r="C18" s="138" t="s">
        <v>6</v>
      </c>
      <c r="D18" s="315"/>
      <c r="E18" s="138" t="s">
        <v>6</v>
      </c>
      <c r="F18" s="315"/>
      <c r="G18" s="138" t="s">
        <v>6</v>
      </c>
      <c r="H18" s="315"/>
      <c r="I18" s="330" t="s">
        <v>6</v>
      </c>
      <c r="J18" s="301">
        <f>'РАСХОДЫ 0104_0106'!D18+'РАСХОДЫ 0104_0106'!F18</f>
        <v>1585</v>
      </c>
    </row>
    <row r="19" spans="1:10" ht="52.5" customHeight="1" thickBot="1">
      <c r="A19" s="123" t="s">
        <v>171</v>
      </c>
      <c r="B19" s="114" t="s">
        <v>7</v>
      </c>
      <c r="C19" s="316" t="s">
        <v>229</v>
      </c>
      <c r="D19" s="254">
        <f>D7+D11+D17+D18</f>
        <v>197</v>
      </c>
      <c r="E19" s="316"/>
      <c r="F19" s="254">
        <f>F7+F11+F17+F18</f>
        <v>0</v>
      </c>
      <c r="G19" s="293"/>
      <c r="H19" s="254">
        <f>H7+H11+H17+H18</f>
        <v>0</v>
      </c>
      <c r="I19" s="318">
        <f>'РАСХОДЫ 0104_0106'!C19+'РАСХОДЫ 0104_0106'!E19</f>
        <v>24639</v>
      </c>
      <c r="J19" s="301">
        <f>'РАСХОДЫ 0104_0106'!D19+'РАСХОДЫ 0104_0106'!F19</f>
        <v>11798</v>
      </c>
    </row>
    <row r="20" spans="1:10" ht="34.5" customHeight="1" thickBot="1">
      <c r="A20" s="123" t="s">
        <v>101</v>
      </c>
      <c r="B20" s="114" t="s">
        <v>26</v>
      </c>
      <c r="C20" s="316"/>
      <c r="D20" s="292"/>
      <c r="E20" s="316"/>
      <c r="F20" s="292"/>
      <c r="G20" s="293"/>
      <c r="H20" s="292"/>
      <c r="I20" s="318">
        <f>'РАСХОДЫ 0104_0106'!C20+'РАСХОДЫ 0104_0106'!E20</f>
        <v>158</v>
      </c>
      <c r="J20" s="301">
        <f>'РАСХОДЫ 0104_0106'!D20+'РАСХОДЫ 0104_0106'!F20</f>
        <v>66</v>
      </c>
    </row>
    <row r="21" spans="1:10" ht="15.75">
      <c r="A21" s="124" t="s">
        <v>117</v>
      </c>
      <c r="B21" s="120"/>
      <c r="C21" s="137"/>
      <c r="D21" s="87"/>
      <c r="E21" s="137"/>
      <c r="F21" s="87"/>
      <c r="G21" s="137"/>
      <c r="H21" s="87"/>
      <c r="I21" s="326"/>
      <c r="J21" s="327"/>
    </row>
    <row r="22" spans="1:10" ht="39.75" customHeight="1">
      <c r="A22" s="125" t="s">
        <v>118</v>
      </c>
      <c r="B22" s="116" t="s">
        <v>38</v>
      </c>
      <c r="C22" s="134" t="s">
        <v>6</v>
      </c>
      <c r="D22" s="103"/>
      <c r="E22" s="134" t="s">
        <v>6</v>
      </c>
      <c r="F22" s="103"/>
      <c r="G22" s="134" t="s">
        <v>6</v>
      </c>
      <c r="H22" s="103"/>
      <c r="I22" s="322" t="s">
        <v>6</v>
      </c>
      <c r="J22" s="328"/>
    </row>
    <row r="23" spans="1:10" ht="38.25" customHeight="1">
      <c r="A23" s="125" t="s">
        <v>122</v>
      </c>
      <c r="B23" s="116" t="s">
        <v>39</v>
      </c>
      <c r="C23" s="134" t="s">
        <v>6</v>
      </c>
      <c r="D23" s="103"/>
      <c r="E23" s="134" t="s">
        <v>6</v>
      </c>
      <c r="F23" s="103"/>
      <c r="G23" s="134" t="s">
        <v>6</v>
      </c>
      <c r="H23" s="103"/>
      <c r="I23" s="322" t="s">
        <v>6</v>
      </c>
      <c r="J23" s="328"/>
    </row>
    <row r="24" spans="1:10" ht="19.5" customHeight="1">
      <c r="A24" s="128" t="s">
        <v>119</v>
      </c>
      <c r="B24" s="121"/>
      <c r="C24" s="139"/>
      <c r="D24" s="140"/>
      <c r="E24" s="139"/>
      <c r="F24" s="140"/>
      <c r="G24" s="139"/>
      <c r="H24" s="140"/>
      <c r="I24" s="331"/>
      <c r="J24" s="332"/>
    </row>
    <row r="25" spans="1:10" ht="27" customHeight="1">
      <c r="A25" s="127" t="s">
        <v>120</v>
      </c>
      <c r="B25" s="119" t="s">
        <v>40</v>
      </c>
      <c r="C25" s="134" t="s">
        <v>6</v>
      </c>
      <c r="D25" s="103"/>
      <c r="E25" s="134" t="s">
        <v>6</v>
      </c>
      <c r="F25" s="103"/>
      <c r="G25" s="134" t="s">
        <v>6</v>
      </c>
      <c r="H25" s="103"/>
      <c r="I25" s="322" t="s">
        <v>6</v>
      </c>
      <c r="J25" s="328"/>
    </row>
    <row r="26" spans="1:10" ht="23.25" customHeight="1">
      <c r="A26" s="127" t="s">
        <v>121</v>
      </c>
      <c r="B26" s="119" t="s">
        <v>41</v>
      </c>
      <c r="C26" s="134" t="s">
        <v>6</v>
      </c>
      <c r="D26" s="103"/>
      <c r="E26" s="134" t="s">
        <v>6</v>
      </c>
      <c r="F26" s="103"/>
      <c r="G26" s="134" t="s">
        <v>6</v>
      </c>
      <c r="H26" s="103"/>
      <c r="I26" s="322" t="s">
        <v>6</v>
      </c>
      <c r="J26" s="328"/>
    </row>
    <row r="27" spans="1:10" ht="50.25" customHeight="1">
      <c r="A27" s="125" t="s">
        <v>146</v>
      </c>
      <c r="B27" s="116" t="s">
        <v>123</v>
      </c>
      <c r="C27" s="134" t="s">
        <v>6</v>
      </c>
      <c r="D27" s="103"/>
      <c r="E27" s="134" t="s">
        <v>6</v>
      </c>
      <c r="F27" s="103"/>
      <c r="G27" s="134" t="s">
        <v>6</v>
      </c>
      <c r="H27" s="103"/>
      <c r="I27" s="322" t="s">
        <v>6</v>
      </c>
      <c r="J27" s="328"/>
    </row>
    <row r="28" spans="1:10" ht="15.75" customHeight="1">
      <c r="A28" s="128" t="s">
        <v>119</v>
      </c>
      <c r="B28" s="121"/>
      <c r="C28" s="139"/>
      <c r="D28" s="140"/>
      <c r="E28" s="139"/>
      <c r="F28" s="140"/>
      <c r="G28" s="139"/>
      <c r="H28" s="140"/>
      <c r="I28" s="331"/>
      <c r="J28" s="332"/>
    </row>
    <row r="29" spans="1:10" ht="22.5" customHeight="1">
      <c r="A29" s="127" t="s">
        <v>120</v>
      </c>
      <c r="B29" s="119" t="s">
        <v>124</v>
      </c>
      <c r="C29" s="134" t="s">
        <v>6</v>
      </c>
      <c r="D29" s="103"/>
      <c r="E29" s="134" t="s">
        <v>6</v>
      </c>
      <c r="F29" s="103"/>
      <c r="G29" s="134" t="s">
        <v>6</v>
      </c>
      <c r="H29" s="103"/>
      <c r="I29" s="322" t="s">
        <v>6</v>
      </c>
      <c r="J29" s="328"/>
    </row>
    <row r="30" spans="1:10" ht="25.5" customHeight="1" thickBot="1">
      <c r="A30" s="141" t="s">
        <v>121</v>
      </c>
      <c r="B30" s="142" t="s">
        <v>125</v>
      </c>
      <c r="C30" s="135" t="s">
        <v>6</v>
      </c>
      <c r="D30" s="136"/>
      <c r="E30" s="135" t="s">
        <v>6</v>
      </c>
      <c r="F30" s="136"/>
      <c r="G30" s="135" t="s">
        <v>6</v>
      </c>
      <c r="H30" s="136"/>
      <c r="I30" s="324" t="s">
        <v>6</v>
      </c>
      <c r="J30" s="329"/>
    </row>
    <row r="31" spans="1:10" ht="42.75" customHeight="1" thickBot="1">
      <c r="A31" s="123" t="s">
        <v>102</v>
      </c>
      <c r="B31" s="114" t="s">
        <v>8</v>
      </c>
      <c r="C31" s="316" t="s">
        <v>230</v>
      </c>
      <c r="D31" s="292">
        <v>68</v>
      </c>
      <c r="E31" s="316"/>
      <c r="F31" s="292"/>
      <c r="G31" s="316"/>
      <c r="H31" s="292"/>
      <c r="I31" s="318">
        <f>'РАСХОДЫ 0104_0106'!C31+'РАСХОДЫ 0104_0106'!E31</f>
        <v>17078</v>
      </c>
      <c r="J31" s="301">
        <f>'РАСХОДЫ 0104_0106'!D31+'РАСХОДЫ 0104_0106'!F31</f>
        <v>7715</v>
      </c>
    </row>
    <row r="32" spans="1:10" ht="24.75" customHeight="1">
      <c r="A32" s="124" t="s">
        <v>117</v>
      </c>
      <c r="B32" s="118"/>
      <c r="C32" s="137"/>
      <c r="D32" s="87"/>
      <c r="E32" s="137"/>
      <c r="F32" s="87"/>
      <c r="G32" s="137"/>
      <c r="H32" s="87"/>
      <c r="I32" s="326"/>
      <c r="J32" s="327"/>
    </row>
    <row r="33" spans="1:10" ht="28.5" customHeight="1" thickBot="1">
      <c r="A33" s="126" t="s">
        <v>126</v>
      </c>
      <c r="B33" s="142" t="s">
        <v>131</v>
      </c>
      <c r="C33" s="135" t="s">
        <v>6</v>
      </c>
      <c r="D33" s="136"/>
      <c r="E33" s="135" t="s">
        <v>6</v>
      </c>
      <c r="F33" s="136"/>
      <c r="G33" s="135" t="s">
        <v>6</v>
      </c>
      <c r="H33" s="136"/>
      <c r="I33" s="324" t="s">
        <v>6</v>
      </c>
      <c r="J33" s="329"/>
    </row>
    <row r="34" spans="1:10" ht="51" customHeight="1" thickBot="1">
      <c r="A34" s="123" t="s">
        <v>153</v>
      </c>
      <c r="B34" s="114" t="s">
        <v>9</v>
      </c>
      <c r="C34" s="253">
        <f aca="true" t="shared" si="0" ref="C34:H34">C19+C20+C31</f>
        <v>603</v>
      </c>
      <c r="D34" s="254">
        <f t="shared" si="0"/>
        <v>265</v>
      </c>
      <c r="E34" s="253">
        <f t="shared" si="0"/>
        <v>0</v>
      </c>
      <c r="F34" s="254">
        <f t="shared" si="0"/>
        <v>0</v>
      </c>
      <c r="G34" s="253">
        <f t="shared" si="0"/>
        <v>0</v>
      </c>
      <c r="H34" s="254">
        <f t="shared" si="0"/>
        <v>0</v>
      </c>
      <c r="I34" s="318">
        <f>'РАСХОДЫ 0104_0106'!C34+'РАСХОДЫ 0104_0106'!E34</f>
        <v>41875</v>
      </c>
      <c r="J34" s="301">
        <f>'РАСХОДЫ 0104_0106'!D34+'РАСХОДЫ 0104_0106'!F34</f>
        <v>19579</v>
      </c>
    </row>
    <row r="35" spans="1:10" ht="20.25" customHeight="1">
      <c r="A35" s="143" t="s">
        <v>116</v>
      </c>
      <c r="B35" s="118"/>
      <c r="C35" s="137"/>
      <c r="D35" s="87"/>
      <c r="E35" s="137"/>
      <c r="F35" s="87"/>
      <c r="G35" s="137"/>
      <c r="H35" s="87"/>
      <c r="I35" s="326"/>
      <c r="J35" s="327"/>
    </row>
    <row r="36" spans="1:10" ht="28.5" customHeight="1" thickBot="1">
      <c r="A36" s="129" t="s">
        <v>132</v>
      </c>
      <c r="B36" s="122" t="s">
        <v>133</v>
      </c>
      <c r="C36" s="260" t="s">
        <v>6</v>
      </c>
      <c r="D36" s="294"/>
      <c r="E36" s="260" t="s">
        <v>6</v>
      </c>
      <c r="F36" s="294"/>
      <c r="G36" s="260" t="s">
        <v>6</v>
      </c>
      <c r="H36" s="294"/>
      <c r="I36" s="333" t="s">
        <v>6</v>
      </c>
      <c r="J36" s="334">
        <f>'РАСХОДЫ 0104_0106'!D36+'РАСХОДЫ 0104_0106'!F36</f>
        <v>0</v>
      </c>
    </row>
    <row r="37" spans="1:10" ht="15.75">
      <c r="A37" s="18"/>
      <c r="B37" s="2"/>
      <c r="C37" s="88"/>
      <c r="D37" s="13"/>
      <c r="E37" s="9"/>
      <c r="F37" s="9"/>
      <c r="G37" s="9"/>
      <c r="H37" s="9"/>
      <c r="I37" s="9"/>
      <c r="J37" s="9"/>
    </row>
    <row r="38" spans="1:10" ht="18.75">
      <c r="A38" s="79" t="s">
        <v>100</v>
      </c>
      <c r="B38" s="46"/>
      <c r="C38" s="38"/>
      <c r="D38" s="38"/>
      <c r="E38" s="38"/>
      <c r="F38" s="38"/>
      <c r="G38" s="38"/>
      <c r="H38" s="38"/>
      <c r="I38" s="38"/>
      <c r="J38" s="38"/>
    </row>
  </sheetData>
  <sheetProtection password="CE20" sheet="1"/>
  <mergeCells count="8">
    <mergeCell ref="A2:J2"/>
    <mergeCell ref="A3:A5"/>
    <mergeCell ref="B3:B5"/>
    <mergeCell ref="E4:F4"/>
    <mergeCell ref="G4:H4"/>
    <mergeCell ref="I4:J4"/>
    <mergeCell ref="C3:J3"/>
    <mergeCell ref="C4:D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8" zoomScaleSheetLayoutView="78" zoomScalePageLayoutView="0" workbookViewId="0" topLeftCell="A1">
      <selection activeCell="P13" sqref="P13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92"/>
      <c r="G2" s="94"/>
      <c r="M2" s="414" t="s">
        <v>204</v>
      </c>
      <c r="N2" s="414"/>
    </row>
    <row r="3" spans="1:14" s="17" customFormat="1" ht="20.25" customHeight="1" thickBot="1">
      <c r="A3" s="415" t="s">
        <v>191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 ht="19.5" customHeight="1" thickBot="1">
      <c r="A4" s="420" t="s">
        <v>3</v>
      </c>
      <c r="B4" s="422" t="s">
        <v>17</v>
      </c>
      <c r="C4" s="467" t="s">
        <v>103</v>
      </c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7"/>
    </row>
    <row r="5" spans="1:14" ht="87" customHeight="1" thickBot="1">
      <c r="A5" s="421"/>
      <c r="B5" s="423"/>
      <c r="C5" s="468" t="s">
        <v>166</v>
      </c>
      <c r="D5" s="469"/>
      <c r="E5" s="466"/>
      <c r="F5" s="470" t="s">
        <v>165</v>
      </c>
      <c r="G5" s="471"/>
      <c r="H5" s="472"/>
      <c r="I5" s="473" t="s">
        <v>167</v>
      </c>
      <c r="J5" s="474"/>
      <c r="K5" s="475"/>
      <c r="L5" s="468" t="s">
        <v>168</v>
      </c>
      <c r="M5" s="469"/>
      <c r="N5" s="466"/>
    </row>
    <row r="6" spans="1:14" s="16" customFormat="1" ht="84.75" customHeight="1" thickBot="1">
      <c r="A6" s="421"/>
      <c r="B6" s="424"/>
      <c r="C6" s="273" t="s">
        <v>55</v>
      </c>
      <c r="D6" s="274" t="s">
        <v>63</v>
      </c>
      <c r="E6" s="275" t="s">
        <v>43</v>
      </c>
      <c r="F6" s="207" t="s">
        <v>55</v>
      </c>
      <c r="G6" s="208" t="s">
        <v>63</v>
      </c>
      <c r="H6" s="206" t="s">
        <v>43</v>
      </c>
      <c r="I6" s="207" t="s">
        <v>55</v>
      </c>
      <c r="J6" s="208" t="s">
        <v>63</v>
      </c>
      <c r="K6" s="206" t="s">
        <v>43</v>
      </c>
      <c r="L6" s="209" t="s">
        <v>55</v>
      </c>
      <c r="M6" s="208" t="s">
        <v>63</v>
      </c>
      <c r="N6" s="206" t="s">
        <v>44</v>
      </c>
    </row>
    <row r="7" spans="1:14" ht="13.5" customHeight="1" thickBot="1">
      <c r="A7" s="210">
        <v>1</v>
      </c>
      <c r="B7" s="211" t="s">
        <v>4</v>
      </c>
      <c r="C7" s="212" t="s">
        <v>5</v>
      </c>
      <c r="D7" s="213">
        <v>4</v>
      </c>
      <c r="E7" s="214">
        <v>5</v>
      </c>
      <c r="F7" s="215">
        <v>6</v>
      </c>
      <c r="G7" s="216">
        <v>7</v>
      </c>
      <c r="H7" s="217">
        <v>8</v>
      </c>
      <c r="I7" s="215">
        <v>9</v>
      </c>
      <c r="J7" s="216">
        <v>10</v>
      </c>
      <c r="K7" s="217">
        <v>11</v>
      </c>
      <c r="L7" s="218">
        <v>12</v>
      </c>
      <c r="M7" s="216">
        <v>13</v>
      </c>
      <c r="N7" s="217">
        <v>14</v>
      </c>
    </row>
    <row r="8" spans="1:14" s="35" customFormat="1" ht="23.25" customHeight="1" thickBot="1">
      <c r="A8" s="175" t="s">
        <v>49</v>
      </c>
      <c r="B8" s="152" t="s">
        <v>18</v>
      </c>
      <c r="C8" s="277"/>
      <c r="D8" s="278"/>
      <c r="E8" s="254"/>
      <c r="F8" s="297"/>
      <c r="G8" s="298"/>
      <c r="H8" s="292"/>
      <c r="I8" s="297"/>
      <c r="J8" s="298"/>
      <c r="K8" s="292"/>
      <c r="L8" s="299">
        <f>'ЧИСЛЕННОСТЬ 0104_0106'!C8+'ЧИСЛЕННОСТЬ 0104_0106'!F8</f>
        <v>0</v>
      </c>
      <c r="M8" s="300">
        <f>'ЧИСЛЕННОСТЬ 0104_0106'!D8+'ЧИСЛЕННОСТЬ 0104_0106'!G8</f>
        <v>0</v>
      </c>
      <c r="N8" s="301">
        <f>'ЧИСЛЕННОСТЬ 0104_0106'!E8+'ЧИСЛЕННОСТЬ 0104_0106'!H8</f>
        <v>0</v>
      </c>
    </row>
    <row r="9" spans="1:14" s="35" customFormat="1" ht="38.25" customHeight="1" thickBot="1">
      <c r="A9" s="157" t="s">
        <v>67</v>
      </c>
      <c r="B9" s="152" t="s">
        <v>19</v>
      </c>
      <c r="C9" s="297"/>
      <c r="D9" s="298"/>
      <c r="E9" s="292"/>
      <c r="F9" s="299"/>
      <c r="G9" s="300"/>
      <c r="H9" s="301"/>
      <c r="I9" s="299"/>
      <c r="J9" s="300"/>
      <c r="K9" s="301"/>
      <c r="L9" s="299">
        <f>'ЧИСЛЕННОСТЬ 0104_0106'!C9+'ЧИСЛЕННОСТЬ 0104_0106'!F9</f>
        <v>43</v>
      </c>
      <c r="M9" s="300">
        <f>'ЧИСЛЕННОСТЬ 0104_0106'!D9+'ЧИСЛЕННОСТЬ 0104_0106'!G9</f>
        <v>43</v>
      </c>
      <c r="N9" s="301">
        <f>'ЧИСЛЕННОСТЬ 0104_0106'!E9+'ЧИСЛЕННОСТЬ 0104_0106'!H9</f>
        <v>43</v>
      </c>
    </row>
    <row r="10" spans="1:14" ht="19.5" customHeight="1">
      <c r="A10" s="201" t="s">
        <v>127</v>
      </c>
      <c r="B10" s="153"/>
      <c r="C10" s="154"/>
      <c r="D10" s="155"/>
      <c r="E10" s="156"/>
      <c r="F10" s="302"/>
      <c r="G10" s="303"/>
      <c r="H10" s="304"/>
      <c r="I10" s="302"/>
      <c r="J10" s="303"/>
      <c r="K10" s="304"/>
      <c r="L10" s="302"/>
      <c r="M10" s="303"/>
      <c r="N10" s="304"/>
    </row>
    <row r="11" spans="1:14" ht="19.5" customHeight="1">
      <c r="A11" s="185" t="s">
        <v>128</v>
      </c>
      <c r="B11" s="32" t="s">
        <v>32</v>
      </c>
      <c r="C11" s="149"/>
      <c r="D11" s="159"/>
      <c r="E11" s="161"/>
      <c r="F11" s="305"/>
      <c r="G11" s="306"/>
      <c r="H11" s="307"/>
      <c r="I11" s="305"/>
      <c r="J11" s="306"/>
      <c r="K11" s="307"/>
      <c r="L11" s="305"/>
      <c r="M11" s="306"/>
      <c r="N11" s="307"/>
    </row>
    <row r="12" spans="1:14" ht="24.75" customHeight="1">
      <c r="A12" s="185" t="s">
        <v>50</v>
      </c>
      <c r="B12" s="23" t="s">
        <v>20</v>
      </c>
      <c r="C12" s="150"/>
      <c r="D12" s="160"/>
      <c r="E12" s="162"/>
      <c r="F12" s="308"/>
      <c r="G12" s="309"/>
      <c r="H12" s="310"/>
      <c r="I12" s="308"/>
      <c r="J12" s="309"/>
      <c r="K12" s="310"/>
      <c r="L12" s="308"/>
      <c r="M12" s="309"/>
      <c r="N12" s="310"/>
    </row>
    <row r="13" spans="1:14" ht="21" customHeight="1">
      <c r="A13" s="185" t="s">
        <v>51</v>
      </c>
      <c r="B13" s="23" t="s">
        <v>21</v>
      </c>
      <c r="C13" s="150"/>
      <c r="D13" s="160"/>
      <c r="E13" s="162"/>
      <c r="F13" s="308"/>
      <c r="G13" s="309"/>
      <c r="H13" s="310"/>
      <c r="I13" s="308"/>
      <c r="J13" s="309"/>
      <c r="K13" s="310"/>
      <c r="L13" s="308"/>
      <c r="M13" s="309"/>
      <c r="N13" s="310"/>
    </row>
    <row r="14" spans="1:14" ht="21.75" customHeight="1">
      <c r="A14" s="185" t="s">
        <v>52</v>
      </c>
      <c r="B14" s="23" t="s">
        <v>22</v>
      </c>
      <c r="C14" s="151"/>
      <c r="D14" s="155"/>
      <c r="E14" s="156"/>
      <c r="F14" s="311"/>
      <c r="G14" s="303"/>
      <c r="H14" s="304"/>
      <c r="I14" s="311"/>
      <c r="J14" s="303"/>
      <c r="K14" s="304"/>
      <c r="L14" s="311"/>
      <c r="M14" s="303"/>
      <c r="N14" s="304"/>
    </row>
    <row r="15" spans="1:14" ht="24" customHeight="1" thickBot="1">
      <c r="A15" s="202" t="s">
        <v>129</v>
      </c>
      <c r="B15" s="24" t="s">
        <v>31</v>
      </c>
      <c r="C15" s="163"/>
      <c r="D15" s="31"/>
      <c r="E15" s="148"/>
      <c r="F15" s="312"/>
      <c r="G15" s="313"/>
      <c r="H15" s="314"/>
      <c r="I15" s="312"/>
      <c r="J15" s="313"/>
      <c r="K15" s="314"/>
      <c r="L15" s="312"/>
      <c r="M15" s="313"/>
      <c r="N15" s="314"/>
    </row>
    <row r="16" spans="1:14" s="35" customFormat="1" ht="31.5" customHeight="1" thickBot="1">
      <c r="A16" s="176" t="s">
        <v>54</v>
      </c>
      <c r="B16" s="152" t="s">
        <v>33</v>
      </c>
      <c r="C16" s="297">
        <v>1.5</v>
      </c>
      <c r="D16" s="298">
        <v>1.5</v>
      </c>
      <c r="E16" s="292">
        <v>2</v>
      </c>
      <c r="F16" s="299"/>
      <c r="G16" s="300"/>
      <c r="H16" s="301"/>
      <c r="I16" s="299"/>
      <c r="J16" s="300"/>
      <c r="K16" s="301"/>
      <c r="L16" s="299">
        <f>'ЧИСЛЕННОСТЬ 0104_0106'!C16+'ЧИСЛЕННОСТЬ 0104_0106'!F16</f>
        <v>49.1</v>
      </c>
      <c r="M16" s="300">
        <f>'ЧИСЛЕННОСТЬ 0104_0106'!D16+'ЧИСЛЕННОСТЬ 0104_0106'!G16</f>
        <v>49.1</v>
      </c>
      <c r="N16" s="301">
        <f>'ЧИСЛЕННОСТЬ 0104_0106'!E16+'ЧИСЛЕННОСТЬ 0104_0106'!H16</f>
        <v>53</v>
      </c>
    </row>
    <row r="17" spans="1:14" s="35" customFormat="1" ht="35.25" customHeight="1" thickBot="1">
      <c r="A17" s="176" t="s">
        <v>65</v>
      </c>
      <c r="B17" s="152" t="s">
        <v>34</v>
      </c>
      <c r="C17" s="297"/>
      <c r="D17" s="298"/>
      <c r="E17" s="292"/>
      <c r="F17" s="299"/>
      <c r="G17" s="300"/>
      <c r="H17" s="301"/>
      <c r="I17" s="299"/>
      <c r="J17" s="300"/>
      <c r="K17" s="301"/>
      <c r="L17" s="299">
        <f>'ЧИСЛЕННОСТЬ 0104_0106'!C17+'ЧИСЛЕННОСТЬ 0104_0106'!F17</f>
        <v>23.86</v>
      </c>
      <c r="M17" s="300">
        <f>'ЧИСЛЕННОСТЬ 0104_0106'!D17+'ЧИСЛЕННОСТЬ 0104_0106'!G17</f>
        <v>22.76</v>
      </c>
      <c r="N17" s="301">
        <f>'ЧИСЛЕННОСТЬ 0104_0106'!E17+'ЧИСЛЕННОСТЬ 0104_0106'!H17</f>
        <v>29</v>
      </c>
    </row>
    <row r="18" spans="1:14" s="35" customFormat="1" ht="57.75" customHeight="1" thickBot="1">
      <c r="A18" s="203" t="s">
        <v>149</v>
      </c>
      <c r="B18" s="158" t="s">
        <v>35</v>
      </c>
      <c r="C18" s="277">
        <f aca="true" t="shared" si="0" ref="C18:K18">C8+C9+C16+C17</f>
        <v>1.5</v>
      </c>
      <c r="D18" s="278">
        <f t="shared" si="0"/>
        <v>1.5</v>
      </c>
      <c r="E18" s="254">
        <f t="shared" si="0"/>
        <v>2</v>
      </c>
      <c r="F18" s="299">
        <f t="shared" si="0"/>
        <v>0</v>
      </c>
      <c r="G18" s="300">
        <f t="shared" si="0"/>
        <v>0</v>
      </c>
      <c r="H18" s="301">
        <f t="shared" si="0"/>
        <v>0</v>
      </c>
      <c r="I18" s="299">
        <f t="shared" si="0"/>
        <v>0</v>
      </c>
      <c r="J18" s="300">
        <f t="shared" si="0"/>
        <v>0</v>
      </c>
      <c r="K18" s="301">
        <f t="shared" si="0"/>
        <v>0</v>
      </c>
      <c r="L18" s="299">
        <f>'ЧИСЛЕННОСТЬ 0104_0106'!C18+'ЧИСЛЕННОСТЬ 0104_0106'!F18</f>
        <v>115.96</v>
      </c>
      <c r="M18" s="300">
        <f>'ЧИСЛЕННОСТЬ 0104_0106'!D18+'ЧИСЛЕННОСТЬ 0104_0106'!G18</f>
        <v>114.86</v>
      </c>
      <c r="N18" s="301">
        <f>'ЧИСЛЕННОСТЬ 0104_0106'!E18+'ЧИСЛЕННОСТЬ 0104_0106'!H18</f>
        <v>125</v>
      </c>
    </row>
    <row r="20" spans="1:14" ht="33" customHeight="1">
      <c r="A20" s="411" t="s">
        <v>108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</row>
    <row r="21" spans="1:15" ht="24.75" customHeight="1">
      <c r="A21" s="413" t="s">
        <v>66</v>
      </c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276"/>
    </row>
  </sheetData>
  <sheetProtection password="CE20" sheet="1" objects="1" scenarios="1"/>
  <mergeCells count="11">
    <mergeCell ref="L5:N5"/>
    <mergeCell ref="A20:N20"/>
    <mergeCell ref="C4:N4"/>
    <mergeCell ref="C5:E5"/>
    <mergeCell ref="A21:N21"/>
    <mergeCell ref="M2:N2"/>
    <mergeCell ref="A3:N3"/>
    <mergeCell ref="A4:A6"/>
    <mergeCell ref="B4:B6"/>
    <mergeCell ref="F5:H5"/>
    <mergeCell ref="I5:K5"/>
  </mergeCells>
  <printOptions/>
  <pageMargins left="0" right="0" top="0" bottom="0" header="0" footer="0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9.25390625" style="8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4.75390625" style="1" customWidth="1"/>
    <col min="7" max="16384" width="9.125" style="1" customWidth="1"/>
  </cols>
  <sheetData>
    <row r="1" spans="6:7" ht="12.75">
      <c r="F1" s="262" t="s">
        <v>205</v>
      </c>
      <c r="G1" s="262"/>
    </row>
    <row r="2" spans="4:6" ht="11.25" customHeight="1">
      <c r="D2" s="94"/>
      <c r="F2" s="19"/>
    </row>
    <row r="3" spans="1:6" ht="39" customHeight="1" thickBot="1">
      <c r="A3" s="431" t="s">
        <v>80</v>
      </c>
      <c r="B3" s="431"/>
      <c r="C3" s="431"/>
      <c r="D3" s="431"/>
      <c r="E3" s="431"/>
      <c r="F3" s="431"/>
    </row>
    <row r="4" spans="1:6" ht="33" customHeight="1" thickBot="1">
      <c r="A4" s="435" t="s">
        <v>3</v>
      </c>
      <c r="B4" s="435" t="s">
        <v>17</v>
      </c>
      <c r="C4" s="476" t="s">
        <v>106</v>
      </c>
      <c r="D4" s="446"/>
      <c r="E4" s="446"/>
      <c r="F4" s="477"/>
    </row>
    <row r="5" spans="1:10" ht="104.25" customHeight="1" thickBot="1">
      <c r="A5" s="436"/>
      <c r="B5" s="436"/>
      <c r="C5" s="265" t="s">
        <v>166</v>
      </c>
      <c r="D5" s="267" t="s">
        <v>165</v>
      </c>
      <c r="E5" s="265" t="s">
        <v>167</v>
      </c>
      <c r="F5" s="100" t="s">
        <v>168</v>
      </c>
      <c r="H5" s="18"/>
      <c r="I5" s="3"/>
      <c r="J5" s="18"/>
    </row>
    <row r="6" spans="1:6" s="7" customFormat="1" ht="15" customHeight="1" thickBot="1">
      <c r="A6" s="192">
        <v>1</v>
      </c>
      <c r="B6" s="193">
        <v>2</v>
      </c>
      <c r="C6" s="193">
        <v>3</v>
      </c>
      <c r="D6" s="194">
        <v>4</v>
      </c>
      <c r="E6" s="200">
        <v>5</v>
      </c>
      <c r="F6" s="195">
        <v>6</v>
      </c>
    </row>
    <row r="7" spans="1:6" s="36" customFormat="1" ht="33.75" customHeight="1" thickBot="1">
      <c r="A7" s="188" t="s">
        <v>42</v>
      </c>
      <c r="B7" s="189">
        <v>300</v>
      </c>
      <c r="C7" s="357">
        <v>1</v>
      </c>
      <c r="D7" s="356"/>
      <c r="E7" s="351"/>
      <c r="F7" s="352">
        <f>'СПРАВКА 1 0104_0106'!C7+'СПРАВКА 1 0104_0106'!D7</f>
        <v>19</v>
      </c>
    </row>
    <row r="8" spans="1:6" ht="45.75" customHeight="1">
      <c r="A8" s="187" t="s">
        <v>193</v>
      </c>
      <c r="B8" s="179">
        <v>400</v>
      </c>
      <c r="C8" s="181"/>
      <c r="D8" s="196"/>
      <c r="E8" s="181"/>
      <c r="F8" s="181"/>
    </row>
    <row r="9" spans="1:6" ht="29.25" customHeight="1">
      <c r="A9" s="184" t="s">
        <v>130</v>
      </c>
      <c r="B9" s="180"/>
      <c r="C9" s="180"/>
      <c r="D9" s="197"/>
      <c r="E9" s="180"/>
      <c r="F9" s="180"/>
    </row>
    <row r="10" spans="1:6" ht="36.75" customHeight="1">
      <c r="A10" s="185" t="s">
        <v>128</v>
      </c>
      <c r="B10" s="181">
        <v>410</v>
      </c>
      <c r="C10" s="181"/>
      <c r="D10" s="196"/>
      <c r="E10" s="181"/>
      <c r="F10" s="181"/>
    </row>
    <row r="11" spans="1:6" ht="36.75" customHeight="1">
      <c r="A11" s="185" t="s">
        <v>50</v>
      </c>
      <c r="B11" s="182">
        <v>420</v>
      </c>
      <c r="C11" s="182"/>
      <c r="D11" s="198"/>
      <c r="E11" s="182"/>
      <c r="F11" s="182"/>
    </row>
    <row r="12" spans="1:6" ht="36.75" customHeight="1">
      <c r="A12" s="185" t="s">
        <v>51</v>
      </c>
      <c r="B12" s="182">
        <v>430</v>
      </c>
      <c r="C12" s="182"/>
      <c r="D12" s="198"/>
      <c r="E12" s="182"/>
      <c r="F12" s="182"/>
    </row>
    <row r="13" spans="1:6" ht="36.75" customHeight="1">
      <c r="A13" s="185" t="s">
        <v>52</v>
      </c>
      <c r="B13" s="182">
        <v>440</v>
      </c>
      <c r="C13" s="182"/>
      <c r="D13" s="198"/>
      <c r="E13" s="182"/>
      <c r="F13" s="182"/>
    </row>
    <row r="14" spans="1:6" ht="36.75" customHeight="1" thickBot="1">
      <c r="A14" s="186" t="s">
        <v>129</v>
      </c>
      <c r="B14" s="183">
        <v>450</v>
      </c>
      <c r="C14" s="183"/>
      <c r="D14" s="199"/>
      <c r="E14" s="183"/>
      <c r="F14" s="183"/>
    </row>
    <row r="15" spans="1:5" ht="22.5" customHeight="1">
      <c r="A15" s="20"/>
      <c r="B15" s="20"/>
      <c r="C15" s="20"/>
      <c r="D15" s="21"/>
      <c r="E15" s="21"/>
    </row>
    <row r="16" spans="1:6" ht="27.75" customHeight="1">
      <c r="A16" s="437" t="s">
        <v>109</v>
      </c>
      <c r="B16" s="412"/>
      <c r="C16" s="412"/>
      <c r="D16" s="412"/>
      <c r="E16" s="412"/>
      <c r="F16" s="412"/>
    </row>
  </sheetData>
  <sheetProtection password="CE20" sheet="1"/>
  <mergeCells count="5">
    <mergeCell ref="A3:F3"/>
    <mergeCell ref="A4:A5"/>
    <mergeCell ref="B4:B5"/>
    <mergeCell ref="A16:F16"/>
    <mergeCell ref="C4:F4"/>
  </mergeCells>
  <printOptions/>
  <pageMargins left="0" right="0" top="0" bottom="0" header="0" footer="0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J35"/>
  <sheetViews>
    <sheetView view="pageBreakPreview" zoomScale="60" zoomScalePageLayoutView="0" workbookViewId="0" topLeftCell="A1">
      <selection activeCell="G11" sqref="G11"/>
    </sheetView>
  </sheetViews>
  <sheetFormatPr defaultColWidth="9.00390625" defaultRowHeight="12.75"/>
  <cols>
    <col min="1" max="1" width="61.125" style="8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91"/>
      <c r="E2" s="93"/>
      <c r="I2" s="438" t="s">
        <v>206</v>
      </c>
      <c r="J2" s="438"/>
    </row>
    <row r="3" spans="1:10" ht="20.25" customHeight="1" thickBot="1">
      <c r="A3" s="480" t="s">
        <v>134</v>
      </c>
      <c r="B3" s="480"/>
      <c r="C3" s="480"/>
      <c r="D3" s="480"/>
      <c r="E3" s="480"/>
      <c r="F3" s="480"/>
      <c r="G3" s="480"/>
      <c r="H3" s="480"/>
      <c r="I3" s="480"/>
      <c r="J3" s="480"/>
    </row>
    <row r="4" spans="1:10" ht="26.25" customHeight="1" thickBot="1">
      <c r="A4" s="439" t="s">
        <v>3</v>
      </c>
      <c r="B4" s="435" t="s">
        <v>17</v>
      </c>
      <c r="C4" s="476" t="s">
        <v>106</v>
      </c>
      <c r="D4" s="446"/>
      <c r="E4" s="446"/>
      <c r="F4" s="446"/>
      <c r="G4" s="446"/>
      <c r="H4" s="446"/>
      <c r="I4" s="446"/>
      <c r="J4" s="477"/>
    </row>
    <row r="5" spans="1:10" ht="98.25" customHeight="1" thickBot="1">
      <c r="A5" s="440"/>
      <c r="B5" s="436"/>
      <c r="C5" s="466" t="s">
        <v>166</v>
      </c>
      <c r="D5" s="462"/>
      <c r="E5" s="418" t="s">
        <v>165</v>
      </c>
      <c r="F5" s="418"/>
      <c r="G5" s="462" t="s">
        <v>167</v>
      </c>
      <c r="H5" s="462"/>
      <c r="I5" s="462" t="s">
        <v>168</v>
      </c>
      <c r="J5" s="462"/>
    </row>
    <row r="6" spans="1:10" ht="25.5" customHeight="1" thickBot="1">
      <c r="A6" s="479"/>
      <c r="B6" s="441"/>
      <c r="C6" s="248" t="s">
        <v>81</v>
      </c>
      <c r="D6" s="231" t="s">
        <v>82</v>
      </c>
      <c r="E6" s="248" t="s">
        <v>81</v>
      </c>
      <c r="F6" s="231" t="s">
        <v>82</v>
      </c>
      <c r="G6" s="248" t="s">
        <v>81</v>
      </c>
      <c r="H6" s="231" t="s">
        <v>82</v>
      </c>
      <c r="I6" s="249" t="s">
        <v>81</v>
      </c>
      <c r="J6" s="231" t="s">
        <v>82</v>
      </c>
    </row>
    <row r="7" spans="1:10" ht="13.5" thickBot="1">
      <c r="A7" s="239">
        <v>1</v>
      </c>
      <c r="B7" s="250">
        <v>2</v>
      </c>
      <c r="C7" s="245">
        <v>3</v>
      </c>
      <c r="D7" s="246">
        <v>4</v>
      </c>
      <c r="E7" s="245">
        <v>5</v>
      </c>
      <c r="F7" s="246">
        <v>6</v>
      </c>
      <c r="G7" s="245">
        <v>7</v>
      </c>
      <c r="H7" s="246">
        <v>8</v>
      </c>
      <c r="I7" s="247">
        <v>9</v>
      </c>
      <c r="J7" s="246">
        <v>10</v>
      </c>
    </row>
    <row r="8" spans="1:10" ht="31.5" customHeight="1">
      <c r="A8" s="244" t="s">
        <v>99</v>
      </c>
      <c r="B8" s="95">
        <v>460</v>
      </c>
      <c r="C8" s="235"/>
      <c r="D8" s="236"/>
      <c r="E8" s="237"/>
      <c r="F8" s="238"/>
      <c r="G8" s="237"/>
      <c r="H8" s="238"/>
      <c r="I8" s="146"/>
      <c r="J8" s="26"/>
    </row>
    <row r="9" spans="1:10" ht="36">
      <c r="A9" s="223" t="s">
        <v>138</v>
      </c>
      <c r="B9" s="96">
        <v>470</v>
      </c>
      <c r="C9" s="220"/>
      <c r="D9" s="226"/>
      <c r="E9" s="228"/>
      <c r="F9" s="229"/>
      <c r="G9" s="228"/>
      <c r="H9" s="229"/>
      <c r="I9" s="147"/>
      <c r="J9" s="25"/>
    </row>
    <row r="10" spans="1:10" ht="36">
      <c r="A10" s="223" t="s">
        <v>139</v>
      </c>
      <c r="B10" s="96">
        <v>480</v>
      </c>
      <c r="C10" s="220"/>
      <c r="D10" s="226"/>
      <c r="E10" s="228"/>
      <c r="F10" s="229"/>
      <c r="G10" s="228"/>
      <c r="H10" s="229"/>
      <c r="I10" s="147"/>
      <c r="J10" s="25"/>
    </row>
    <row r="11" spans="1:10" ht="48">
      <c r="A11" s="223" t="s">
        <v>144</v>
      </c>
      <c r="B11" s="96">
        <v>490</v>
      </c>
      <c r="C11" s="220"/>
      <c r="D11" s="226"/>
      <c r="E11" s="220"/>
      <c r="F11" s="229"/>
      <c r="G11" s="220"/>
      <c r="H11" s="229"/>
      <c r="I11" s="48"/>
      <c r="J11" s="25"/>
    </row>
    <row r="12" spans="1:10" ht="48.75" thickBot="1">
      <c r="A12" s="224" t="s">
        <v>140</v>
      </c>
      <c r="B12" s="97">
        <v>500</v>
      </c>
      <c r="C12" s="227"/>
      <c r="D12" s="221"/>
      <c r="E12" s="227"/>
      <c r="F12" s="230"/>
      <c r="G12" s="227"/>
      <c r="H12" s="230"/>
      <c r="I12" s="225"/>
      <c r="J12" s="69"/>
    </row>
    <row r="13" spans="1:10" ht="24.75" customHeight="1" thickBot="1">
      <c r="A13" s="478" t="s">
        <v>135</v>
      </c>
      <c r="B13" s="478"/>
      <c r="C13" s="478"/>
      <c r="D13" s="478"/>
      <c r="E13" s="478"/>
      <c r="F13" s="478"/>
      <c r="G13" s="478"/>
      <c r="H13" s="478"/>
      <c r="I13" s="478"/>
      <c r="J13" s="478"/>
    </row>
    <row r="14" spans="1:10" ht="18.75" customHeight="1" thickBot="1">
      <c r="A14" s="439" t="s">
        <v>3</v>
      </c>
      <c r="B14" s="435" t="s">
        <v>17</v>
      </c>
      <c r="C14" s="476" t="s">
        <v>106</v>
      </c>
      <c r="D14" s="446"/>
      <c r="E14" s="446"/>
      <c r="F14" s="446"/>
      <c r="G14" s="446"/>
      <c r="H14" s="446"/>
      <c r="I14" s="446"/>
      <c r="J14" s="477"/>
    </row>
    <row r="15" spans="1:10" ht="99.75" customHeight="1" thickBot="1">
      <c r="A15" s="440"/>
      <c r="B15" s="436"/>
      <c r="C15" s="466" t="s">
        <v>166</v>
      </c>
      <c r="D15" s="462"/>
      <c r="E15" s="418" t="s">
        <v>165</v>
      </c>
      <c r="F15" s="418"/>
      <c r="G15" s="462" t="s">
        <v>167</v>
      </c>
      <c r="H15" s="462"/>
      <c r="I15" s="462" t="s">
        <v>168</v>
      </c>
      <c r="J15" s="462"/>
    </row>
    <row r="16" spans="1:10" ht="24.75" customHeight="1" thickBot="1">
      <c r="A16" s="479"/>
      <c r="B16" s="441"/>
      <c r="C16" s="232" t="s">
        <v>81</v>
      </c>
      <c r="D16" s="233" t="s">
        <v>82</v>
      </c>
      <c r="E16" s="232" t="s">
        <v>81</v>
      </c>
      <c r="F16" s="233" t="s">
        <v>82</v>
      </c>
      <c r="G16" s="232" t="s">
        <v>81</v>
      </c>
      <c r="H16" s="233" t="s">
        <v>82</v>
      </c>
      <c r="I16" s="234" t="s">
        <v>81</v>
      </c>
      <c r="J16" s="233" t="s">
        <v>82</v>
      </c>
    </row>
    <row r="17" spans="1:10" ht="13.5" thickBot="1">
      <c r="A17" s="239">
        <v>1</v>
      </c>
      <c r="B17" s="240">
        <v>2</v>
      </c>
      <c r="C17" s="241">
        <v>3</v>
      </c>
      <c r="D17" s="242">
        <v>4</v>
      </c>
      <c r="E17" s="241">
        <v>5</v>
      </c>
      <c r="F17" s="242">
        <v>6</v>
      </c>
      <c r="G17" s="241">
        <v>7</v>
      </c>
      <c r="H17" s="242">
        <v>8</v>
      </c>
      <c r="I17" s="243">
        <v>9</v>
      </c>
      <c r="J17" s="242">
        <v>10</v>
      </c>
    </row>
    <row r="18" spans="1:10" ht="36">
      <c r="A18" s="222" t="s">
        <v>136</v>
      </c>
      <c r="B18" s="95">
        <v>510</v>
      </c>
      <c r="C18" s="235"/>
      <c r="D18" s="236"/>
      <c r="E18" s="237"/>
      <c r="F18" s="238"/>
      <c r="G18" s="237"/>
      <c r="H18" s="238"/>
      <c r="I18" s="146"/>
      <c r="J18" s="26"/>
    </row>
    <row r="19" spans="1:10" ht="36">
      <c r="A19" s="223" t="s">
        <v>141</v>
      </c>
      <c r="B19" s="96">
        <v>520</v>
      </c>
      <c r="C19" s="220"/>
      <c r="D19" s="226"/>
      <c r="E19" s="228"/>
      <c r="F19" s="229"/>
      <c r="G19" s="228"/>
      <c r="H19" s="229"/>
      <c r="I19" s="147"/>
      <c r="J19" s="25"/>
    </row>
    <row r="20" spans="1:10" ht="36">
      <c r="A20" s="223" t="s">
        <v>142</v>
      </c>
      <c r="B20" s="96">
        <v>530</v>
      </c>
      <c r="C20" s="220"/>
      <c r="D20" s="226"/>
      <c r="E20" s="228"/>
      <c r="F20" s="229"/>
      <c r="G20" s="228"/>
      <c r="H20" s="229"/>
      <c r="I20" s="147"/>
      <c r="J20" s="25"/>
    </row>
    <row r="21" spans="1:10" ht="48">
      <c r="A21" s="223" t="s">
        <v>145</v>
      </c>
      <c r="B21" s="96">
        <v>540</v>
      </c>
      <c r="C21" s="220"/>
      <c r="D21" s="226"/>
      <c r="E21" s="220"/>
      <c r="F21" s="229"/>
      <c r="G21" s="220"/>
      <c r="H21" s="229"/>
      <c r="I21" s="48"/>
      <c r="J21" s="25"/>
    </row>
    <row r="22" spans="1:10" ht="48.75" thickBot="1">
      <c r="A22" s="224" t="s">
        <v>143</v>
      </c>
      <c r="B22" s="97">
        <v>550</v>
      </c>
      <c r="C22" s="227"/>
      <c r="D22" s="221"/>
      <c r="E22" s="227"/>
      <c r="F22" s="230"/>
      <c r="G22" s="227"/>
      <c r="H22" s="230"/>
      <c r="I22" s="225"/>
      <c r="J22" s="69"/>
    </row>
    <row r="23" spans="1:8" ht="12.75">
      <c r="A23" s="20"/>
      <c r="B23" s="20"/>
      <c r="C23" s="20"/>
      <c r="D23" s="20"/>
      <c r="E23" s="21"/>
      <c r="F23" s="21"/>
      <c r="G23" s="21"/>
      <c r="H23" s="21"/>
    </row>
    <row r="24" spans="1:10" ht="25.5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</row>
    <row r="25" spans="1:10" ht="14.25" customHeigh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</row>
    <row r="26" spans="1:10" ht="14.25" customHeight="1">
      <c r="A26" s="251"/>
      <c r="B26" s="251"/>
      <c r="C26" s="251"/>
      <c r="D26" s="251"/>
      <c r="E26" s="251"/>
      <c r="F26" s="251"/>
      <c r="G26" s="251"/>
      <c r="H26" s="251"/>
      <c r="I26" s="251"/>
      <c r="J26" s="251"/>
    </row>
    <row r="27" spans="1:10" ht="39.75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</row>
    <row r="28" spans="1:10" ht="20.2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</row>
    <row r="29" spans="1:10" ht="12.7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</row>
    <row r="30" spans="1:10" ht="27" customHeigh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</row>
    <row r="31" spans="1:10" ht="1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</row>
    <row r="32" spans="1:10" ht="12.75" customHeight="1">
      <c r="A32" s="251"/>
      <c r="B32" s="251"/>
      <c r="C32" s="251"/>
      <c r="D32" s="251"/>
      <c r="E32" s="251"/>
      <c r="F32" s="251"/>
      <c r="G32" s="251"/>
      <c r="H32" s="251"/>
      <c r="I32" s="251"/>
      <c r="J32" s="251"/>
    </row>
    <row r="33" spans="1:10" ht="12.75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</row>
    <row r="34" spans="1:10" ht="12.75" customHeight="1">
      <c r="A34" s="251"/>
      <c r="B34" s="251"/>
      <c r="C34" s="251"/>
      <c r="D34" s="251"/>
      <c r="E34" s="251"/>
      <c r="F34" s="251"/>
      <c r="G34" s="251"/>
      <c r="H34" s="251"/>
      <c r="I34" s="251"/>
      <c r="J34" s="251"/>
    </row>
    <row r="35" spans="1:4" ht="12.75">
      <c r="A35" s="37"/>
      <c r="B35" s="389"/>
      <c r="C35" s="389"/>
      <c r="D35" s="42"/>
    </row>
  </sheetData>
  <sheetProtection password="CE20" sheet="1"/>
  <mergeCells count="18">
    <mergeCell ref="I15:J15"/>
    <mergeCell ref="I2:J2"/>
    <mergeCell ref="A4:A6"/>
    <mergeCell ref="B4:B6"/>
    <mergeCell ref="E5:F5"/>
    <mergeCell ref="G5:H5"/>
    <mergeCell ref="I5:J5"/>
    <mergeCell ref="A3:J3"/>
    <mergeCell ref="B35:C35"/>
    <mergeCell ref="C4:J4"/>
    <mergeCell ref="C5:D5"/>
    <mergeCell ref="C14:J14"/>
    <mergeCell ref="C15:D15"/>
    <mergeCell ref="A13:J13"/>
    <mergeCell ref="A14:A16"/>
    <mergeCell ref="B14:B16"/>
    <mergeCell ref="E15:F15"/>
    <mergeCell ref="G15:H15"/>
  </mergeCells>
  <printOptions/>
  <pageMargins left="0" right="0" top="0" bottom="0" header="0" footer="0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2" sqref="C32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7.00390625" style="0" customWidth="1"/>
    <col min="6" max="6" width="23.125" style="0" customWidth="1"/>
    <col min="7" max="7" width="25.875" style="0" customWidth="1"/>
    <col min="8" max="8" width="24.25390625" style="0" customWidth="1"/>
  </cols>
  <sheetData>
    <row r="1" ht="12.75">
      <c r="H1" s="262" t="s">
        <v>207</v>
      </c>
    </row>
    <row r="2" spans="1:8" ht="19.5" thickBot="1">
      <c r="A2" s="391" t="s">
        <v>45</v>
      </c>
      <c r="B2" s="391"/>
      <c r="C2" s="391"/>
      <c r="D2" s="391"/>
      <c r="E2" s="391"/>
      <c r="F2" s="391"/>
      <c r="G2" s="391"/>
      <c r="H2" s="391"/>
    </row>
    <row r="3" spans="1:8" ht="15.75" customHeight="1" thickBot="1">
      <c r="A3" s="385" t="s">
        <v>3</v>
      </c>
      <c r="B3" s="393" t="s">
        <v>2</v>
      </c>
      <c r="C3" s="481" t="s">
        <v>91</v>
      </c>
      <c r="D3" s="482"/>
      <c r="E3" s="482"/>
      <c r="F3" s="482"/>
      <c r="G3" s="482"/>
      <c r="H3" s="483"/>
    </row>
    <row r="4" spans="1:8" ht="80.25" customHeight="1" thickBot="1">
      <c r="A4" s="386"/>
      <c r="B4" s="394"/>
      <c r="C4" s="466" t="s">
        <v>178</v>
      </c>
      <c r="D4" s="462"/>
      <c r="E4" s="418" t="s">
        <v>175</v>
      </c>
      <c r="F4" s="418"/>
      <c r="G4" s="462" t="s">
        <v>176</v>
      </c>
      <c r="H4" s="462"/>
    </row>
    <row r="5" spans="1:8" ht="51.75" customHeight="1" thickBot="1">
      <c r="A5" s="387"/>
      <c r="B5" s="395"/>
      <c r="C5" s="107" t="s">
        <v>89</v>
      </c>
      <c r="D5" s="105" t="s">
        <v>48</v>
      </c>
      <c r="E5" s="105" t="s">
        <v>89</v>
      </c>
      <c r="F5" s="169" t="s">
        <v>92</v>
      </c>
      <c r="G5" s="145" t="s">
        <v>89</v>
      </c>
      <c r="H5" s="106" t="s">
        <v>48</v>
      </c>
    </row>
    <row r="6" spans="1:8" ht="15.75" thickBot="1">
      <c r="A6" s="173">
        <v>1</v>
      </c>
      <c r="B6" s="174" t="s">
        <v>4</v>
      </c>
      <c r="C6" s="263" t="s">
        <v>5</v>
      </c>
      <c r="D6" s="264" t="s">
        <v>56</v>
      </c>
      <c r="E6" s="108" t="s">
        <v>57</v>
      </c>
      <c r="F6" s="170" t="s">
        <v>58</v>
      </c>
      <c r="G6" s="171" t="s">
        <v>59</v>
      </c>
      <c r="H6" s="172" t="s">
        <v>60</v>
      </c>
    </row>
    <row r="7" spans="1:8" ht="34.5" customHeight="1" thickBot="1">
      <c r="A7" s="123" t="s">
        <v>170</v>
      </c>
      <c r="B7" s="114" t="s">
        <v>10</v>
      </c>
      <c r="C7" s="132" t="s">
        <v>6</v>
      </c>
      <c r="D7" s="258"/>
      <c r="E7" s="132" t="s">
        <v>6</v>
      </c>
      <c r="F7" s="380"/>
      <c r="G7" s="319" t="s">
        <v>6</v>
      </c>
      <c r="H7" s="301">
        <f>'РАСХОДЫ 0106'!D7+'РАСХОДЫ 0106_0412'!D7</f>
        <v>0</v>
      </c>
    </row>
    <row r="8" spans="1:8" ht="17.25" customHeight="1">
      <c r="A8" s="124" t="s">
        <v>110</v>
      </c>
      <c r="B8" s="115"/>
      <c r="C8" s="133"/>
      <c r="D8" s="255"/>
      <c r="E8" s="133"/>
      <c r="F8" s="255"/>
      <c r="G8" s="320"/>
      <c r="H8" s="321"/>
    </row>
    <row r="9" spans="1:8" ht="27" customHeight="1">
      <c r="A9" s="125" t="s">
        <v>111</v>
      </c>
      <c r="B9" s="116" t="s">
        <v>23</v>
      </c>
      <c r="C9" s="134" t="s">
        <v>6</v>
      </c>
      <c r="D9" s="256"/>
      <c r="E9" s="134" t="s">
        <v>6</v>
      </c>
      <c r="F9" s="256"/>
      <c r="G9" s="322" t="s">
        <v>6</v>
      </c>
      <c r="H9" s="323"/>
    </row>
    <row r="10" spans="1:8" ht="35.25" customHeight="1" thickBot="1">
      <c r="A10" s="126" t="s">
        <v>112</v>
      </c>
      <c r="B10" s="117" t="s">
        <v>24</v>
      </c>
      <c r="C10" s="135" t="s">
        <v>6</v>
      </c>
      <c r="D10" s="257"/>
      <c r="E10" s="135" t="s">
        <v>6</v>
      </c>
      <c r="F10" s="257"/>
      <c r="G10" s="324" t="s">
        <v>6</v>
      </c>
      <c r="H10" s="325"/>
    </row>
    <row r="11" spans="1:8" ht="40.5" customHeight="1" thickBot="1">
      <c r="A11" s="123" t="s">
        <v>169</v>
      </c>
      <c r="B11" s="114" t="s">
        <v>11</v>
      </c>
      <c r="C11" s="132" t="s">
        <v>6</v>
      </c>
      <c r="D11" s="315">
        <v>4974</v>
      </c>
      <c r="E11" s="132" t="s">
        <v>6</v>
      </c>
      <c r="F11" s="315">
        <v>749</v>
      </c>
      <c r="G11" s="319" t="s">
        <v>6</v>
      </c>
      <c r="H11" s="301">
        <f>'РАСХОДЫ 0106'!D11+'РАСХОДЫ 0106_0412'!D11</f>
        <v>2270</v>
      </c>
    </row>
    <row r="12" spans="1:8" ht="24.75" customHeight="1">
      <c r="A12" s="124" t="s">
        <v>113</v>
      </c>
      <c r="B12" s="118"/>
      <c r="C12" s="137"/>
      <c r="D12" s="87"/>
      <c r="E12" s="137"/>
      <c r="F12" s="87"/>
      <c r="G12" s="326"/>
      <c r="H12" s="327"/>
    </row>
    <row r="13" spans="1:8" ht="26.25" customHeight="1">
      <c r="A13" s="125" t="s">
        <v>114</v>
      </c>
      <c r="B13" s="116" t="s">
        <v>14</v>
      </c>
      <c r="C13" s="134" t="s">
        <v>6</v>
      </c>
      <c r="D13" s="103"/>
      <c r="E13" s="134" t="s">
        <v>6</v>
      </c>
      <c r="F13" s="103"/>
      <c r="G13" s="322" t="s">
        <v>6</v>
      </c>
      <c r="H13" s="328"/>
    </row>
    <row r="14" spans="1:8" ht="24" customHeight="1">
      <c r="A14" s="125" t="s">
        <v>115</v>
      </c>
      <c r="B14" s="116" t="s">
        <v>15</v>
      </c>
      <c r="C14" s="134" t="s">
        <v>6</v>
      </c>
      <c r="D14" s="103"/>
      <c r="E14" s="134" t="s">
        <v>6</v>
      </c>
      <c r="F14" s="103"/>
      <c r="G14" s="322" t="s">
        <v>6</v>
      </c>
      <c r="H14" s="328"/>
    </row>
    <row r="15" spans="1:8" ht="34.5" customHeight="1">
      <c r="A15" s="127" t="s">
        <v>148</v>
      </c>
      <c r="B15" s="119" t="s">
        <v>16</v>
      </c>
      <c r="C15" s="134" t="s">
        <v>6</v>
      </c>
      <c r="D15" s="103"/>
      <c r="E15" s="134" t="s">
        <v>6</v>
      </c>
      <c r="F15" s="103"/>
      <c r="G15" s="322" t="s">
        <v>6</v>
      </c>
      <c r="H15" s="328"/>
    </row>
    <row r="16" spans="1:8" ht="30.75" customHeight="1" thickBot="1">
      <c r="A16" s="126" t="s">
        <v>112</v>
      </c>
      <c r="B16" s="117" t="s">
        <v>25</v>
      </c>
      <c r="C16" s="135" t="s">
        <v>6</v>
      </c>
      <c r="D16" s="136"/>
      <c r="E16" s="135" t="s">
        <v>6</v>
      </c>
      <c r="F16" s="136"/>
      <c r="G16" s="324" t="s">
        <v>6</v>
      </c>
      <c r="H16" s="329"/>
    </row>
    <row r="17" spans="1:8" ht="45.75" customHeight="1" thickBot="1">
      <c r="A17" s="123" t="s">
        <v>53</v>
      </c>
      <c r="B17" s="114" t="s">
        <v>12</v>
      </c>
      <c r="C17" s="138" t="s">
        <v>6</v>
      </c>
      <c r="D17" s="315">
        <v>4490</v>
      </c>
      <c r="E17" s="138" t="s">
        <v>6</v>
      </c>
      <c r="F17" s="315"/>
      <c r="G17" s="330" t="s">
        <v>6</v>
      </c>
      <c r="H17" s="301">
        <f>'РАСХОДЫ 0106'!D17+'РАСХОДЫ 0106_0412'!D17</f>
        <v>160</v>
      </c>
    </row>
    <row r="18" spans="1:8" ht="54.75" customHeight="1" thickBot="1">
      <c r="A18" s="123" t="s">
        <v>84</v>
      </c>
      <c r="B18" s="114" t="s">
        <v>13</v>
      </c>
      <c r="C18" s="138" t="s">
        <v>6</v>
      </c>
      <c r="D18" s="315">
        <v>1585</v>
      </c>
      <c r="E18" s="138" t="s">
        <v>6</v>
      </c>
      <c r="F18" s="315"/>
      <c r="G18" s="330" t="s">
        <v>6</v>
      </c>
      <c r="H18" s="301">
        <f>'РАСХОДЫ 0106'!D18+'РАСХОДЫ 0106_0412'!D18</f>
        <v>166</v>
      </c>
    </row>
    <row r="19" spans="1:8" ht="52.5" customHeight="1" thickBot="1">
      <c r="A19" s="123" t="s">
        <v>171</v>
      </c>
      <c r="B19" s="114" t="s">
        <v>7</v>
      </c>
      <c r="C19" s="316" t="s">
        <v>248</v>
      </c>
      <c r="D19" s="254">
        <f>D7+D11+D17+D18</f>
        <v>11049</v>
      </c>
      <c r="E19" s="316" t="s">
        <v>249</v>
      </c>
      <c r="F19" s="254">
        <f>F7+F11+F17+F18</f>
        <v>749</v>
      </c>
      <c r="G19" s="318">
        <f>'РАСХОДЫ 0106'!C19+'РАСХОДЫ 0106_0412'!C19</f>
        <v>5319</v>
      </c>
      <c r="H19" s="301">
        <f>'РАСХОДЫ 0106'!D19+'РАСХОДЫ 0106_0412'!D19</f>
        <v>2596</v>
      </c>
    </row>
    <row r="20" spans="1:8" ht="34.5" customHeight="1" thickBot="1">
      <c r="A20" s="123" t="s">
        <v>101</v>
      </c>
      <c r="B20" s="114" t="s">
        <v>26</v>
      </c>
      <c r="C20" s="316" t="s">
        <v>254</v>
      </c>
      <c r="D20" s="292">
        <v>66</v>
      </c>
      <c r="E20" s="316"/>
      <c r="F20" s="292"/>
      <c r="G20" s="318">
        <f>'РАСХОДЫ 0106'!C20+'РАСХОДЫ 0106_0412'!C20</f>
        <v>0</v>
      </c>
      <c r="H20" s="301">
        <f>'РАСХОДЫ 0106'!D20+'РАСХОДЫ 0106_0412'!D20</f>
        <v>0</v>
      </c>
    </row>
    <row r="21" spans="1:8" ht="15.75">
      <c r="A21" s="124" t="s">
        <v>117</v>
      </c>
      <c r="B21" s="120"/>
      <c r="C21" s="137"/>
      <c r="D21" s="87"/>
      <c r="E21" s="137"/>
      <c r="F21" s="87"/>
      <c r="G21" s="326"/>
      <c r="H21" s="327"/>
    </row>
    <row r="22" spans="1:8" ht="39.75" customHeight="1">
      <c r="A22" s="125" t="s">
        <v>118</v>
      </c>
      <c r="B22" s="116" t="s">
        <v>38</v>
      </c>
      <c r="C22" s="134" t="s">
        <v>6</v>
      </c>
      <c r="D22" s="103"/>
      <c r="E22" s="134" t="s">
        <v>6</v>
      </c>
      <c r="F22" s="103"/>
      <c r="G22" s="322" t="s">
        <v>6</v>
      </c>
      <c r="H22" s="328"/>
    </row>
    <row r="23" spans="1:8" ht="38.25" customHeight="1">
      <c r="A23" s="125" t="s">
        <v>122</v>
      </c>
      <c r="B23" s="116" t="s">
        <v>39</v>
      </c>
      <c r="C23" s="134" t="s">
        <v>6</v>
      </c>
      <c r="D23" s="103"/>
      <c r="E23" s="134" t="s">
        <v>6</v>
      </c>
      <c r="F23" s="103"/>
      <c r="G23" s="322" t="s">
        <v>6</v>
      </c>
      <c r="H23" s="328"/>
    </row>
    <row r="24" spans="1:8" ht="19.5" customHeight="1">
      <c r="A24" s="128" t="s">
        <v>119</v>
      </c>
      <c r="B24" s="121"/>
      <c r="C24" s="139"/>
      <c r="D24" s="140"/>
      <c r="E24" s="139"/>
      <c r="F24" s="140"/>
      <c r="G24" s="331"/>
      <c r="H24" s="332"/>
    </row>
    <row r="25" spans="1:8" ht="27" customHeight="1">
      <c r="A25" s="127" t="s">
        <v>120</v>
      </c>
      <c r="B25" s="119" t="s">
        <v>40</v>
      </c>
      <c r="C25" s="134" t="s">
        <v>6</v>
      </c>
      <c r="D25" s="103"/>
      <c r="E25" s="134" t="s">
        <v>6</v>
      </c>
      <c r="F25" s="103"/>
      <c r="G25" s="322" t="s">
        <v>6</v>
      </c>
      <c r="H25" s="328"/>
    </row>
    <row r="26" spans="1:8" ht="23.25" customHeight="1">
      <c r="A26" s="127" t="s">
        <v>121</v>
      </c>
      <c r="B26" s="119" t="s">
        <v>41</v>
      </c>
      <c r="C26" s="134" t="s">
        <v>6</v>
      </c>
      <c r="D26" s="103"/>
      <c r="E26" s="134" t="s">
        <v>6</v>
      </c>
      <c r="F26" s="103"/>
      <c r="G26" s="322" t="s">
        <v>6</v>
      </c>
      <c r="H26" s="328"/>
    </row>
    <row r="27" spans="1:8" ht="50.25" customHeight="1">
      <c r="A27" s="125" t="s">
        <v>146</v>
      </c>
      <c r="B27" s="116" t="s">
        <v>123</v>
      </c>
      <c r="C27" s="134" t="s">
        <v>6</v>
      </c>
      <c r="D27" s="103"/>
      <c r="E27" s="134" t="s">
        <v>6</v>
      </c>
      <c r="F27" s="103"/>
      <c r="G27" s="322" t="s">
        <v>6</v>
      </c>
      <c r="H27" s="328"/>
    </row>
    <row r="28" spans="1:8" ht="15.75" customHeight="1">
      <c r="A28" s="128" t="s">
        <v>119</v>
      </c>
      <c r="B28" s="121"/>
      <c r="C28" s="139"/>
      <c r="D28" s="140"/>
      <c r="E28" s="139"/>
      <c r="F28" s="140"/>
      <c r="G28" s="331"/>
      <c r="H28" s="332"/>
    </row>
    <row r="29" spans="1:8" ht="22.5" customHeight="1">
      <c r="A29" s="127" t="s">
        <v>120</v>
      </c>
      <c r="B29" s="119" t="s">
        <v>124</v>
      </c>
      <c r="C29" s="134" t="s">
        <v>6</v>
      </c>
      <c r="D29" s="103"/>
      <c r="E29" s="134" t="s">
        <v>6</v>
      </c>
      <c r="F29" s="103"/>
      <c r="G29" s="322" t="s">
        <v>6</v>
      </c>
      <c r="H29" s="328"/>
    </row>
    <row r="30" spans="1:8" ht="25.5" customHeight="1" thickBot="1">
      <c r="A30" s="141" t="s">
        <v>121</v>
      </c>
      <c r="B30" s="142" t="s">
        <v>125</v>
      </c>
      <c r="C30" s="135" t="s">
        <v>6</v>
      </c>
      <c r="D30" s="136"/>
      <c r="E30" s="135" t="s">
        <v>6</v>
      </c>
      <c r="F30" s="136"/>
      <c r="G30" s="324" t="s">
        <v>6</v>
      </c>
      <c r="H30" s="329"/>
    </row>
    <row r="31" spans="1:8" ht="42.75" customHeight="1" thickBot="1">
      <c r="A31" s="123" t="s">
        <v>102</v>
      </c>
      <c r="B31" s="114" t="s">
        <v>8</v>
      </c>
      <c r="C31" s="316" t="s">
        <v>255</v>
      </c>
      <c r="D31" s="292">
        <v>7489</v>
      </c>
      <c r="E31" s="316" t="s">
        <v>250</v>
      </c>
      <c r="F31" s="292">
        <v>226</v>
      </c>
      <c r="G31" s="318">
        <f>'РАСХОДЫ 0106'!C31+'РАСХОДЫ 0106_0412'!C31</f>
        <v>2291</v>
      </c>
      <c r="H31" s="301">
        <f>'РАСХОДЫ 0106'!D31+'РАСХОДЫ 0106_0412'!D31</f>
        <v>972</v>
      </c>
    </row>
    <row r="32" spans="1:8" ht="24.75" customHeight="1">
      <c r="A32" s="124" t="s">
        <v>117</v>
      </c>
      <c r="B32" s="118"/>
      <c r="C32" s="137"/>
      <c r="D32" s="87"/>
      <c r="E32" s="137"/>
      <c r="F32" s="87"/>
      <c r="G32" s="326"/>
      <c r="H32" s="327"/>
    </row>
    <row r="33" spans="1:8" ht="28.5" customHeight="1" thickBot="1">
      <c r="A33" s="126" t="s">
        <v>126</v>
      </c>
      <c r="B33" s="142" t="s">
        <v>131</v>
      </c>
      <c r="C33" s="135" t="s">
        <v>6</v>
      </c>
      <c r="D33" s="136"/>
      <c r="E33" s="135" t="s">
        <v>6</v>
      </c>
      <c r="F33" s="136"/>
      <c r="G33" s="324" t="s">
        <v>6</v>
      </c>
      <c r="H33" s="329"/>
    </row>
    <row r="34" spans="1:8" ht="51" customHeight="1" thickBot="1">
      <c r="A34" s="123" t="s">
        <v>153</v>
      </c>
      <c r="B34" s="114" t="s">
        <v>9</v>
      </c>
      <c r="C34" s="253">
        <f>C19+C20+C31</f>
        <v>40251</v>
      </c>
      <c r="D34" s="254">
        <f>D19+D20+D31</f>
        <v>18604</v>
      </c>
      <c r="E34" s="253">
        <f>E19+E20+E31</f>
        <v>1624</v>
      </c>
      <c r="F34" s="254">
        <f>F19+F20+F31</f>
        <v>975</v>
      </c>
      <c r="G34" s="318">
        <f>'РАСХОДЫ 0106'!C34+'РАСХОДЫ 0106_0412'!C34</f>
        <v>7610</v>
      </c>
      <c r="H34" s="301">
        <f>'РАСХОДЫ 0106'!D34+'РАСХОДЫ 0106_0412'!D34</f>
        <v>3568</v>
      </c>
    </row>
    <row r="35" spans="1:8" ht="20.25" customHeight="1">
      <c r="A35" s="143" t="s">
        <v>116</v>
      </c>
      <c r="B35" s="118"/>
      <c r="C35" s="137"/>
      <c r="D35" s="87"/>
      <c r="E35" s="137"/>
      <c r="F35" s="87"/>
      <c r="G35" s="326"/>
      <c r="H35" s="327"/>
    </row>
    <row r="36" spans="1:8" ht="19.5" customHeight="1" thickBot="1">
      <c r="A36" s="129" t="s">
        <v>132</v>
      </c>
      <c r="B36" s="122" t="s">
        <v>133</v>
      </c>
      <c r="C36" s="260" t="s">
        <v>6</v>
      </c>
      <c r="D36" s="317"/>
      <c r="E36" s="260" t="s">
        <v>6</v>
      </c>
      <c r="F36" s="317"/>
      <c r="G36" s="333" t="s">
        <v>6</v>
      </c>
      <c r="H36" s="334">
        <f>'РАСХОДЫ 0106'!D36+'РАСХОДЫ 0106_0412'!D36</f>
        <v>0</v>
      </c>
    </row>
    <row r="37" spans="1:8" ht="8.25" customHeight="1">
      <c r="A37" s="18"/>
      <c r="B37" s="2"/>
      <c r="C37" s="88"/>
      <c r="D37" s="13"/>
      <c r="E37" s="9"/>
      <c r="F37" s="9"/>
      <c r="G37" s="9"/>
      <c r="H37" s="9"/>
    </row>
    <row r="38" spans="1:8" ht="18.75">
      <c r="A38" s="79" t="s">
        <v>100</v>
      </c>
      <c r="B38" s="46"/>
      <c r="C38" s="38"/>
      <c r="D38" s="38"/>
      <c r="E38" s="38"/>
      <c r="F38" s="38"/>
      <c r="G38" s="38"/>
      <c r="H38" s="38"/>
    </row>
  </sheetData>
  <sheetProtection password="CE20" sheet="1" objects="1" scenarios="1"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" right="0" top="0" bottom="0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2018-07-11T13:05:56Z</cp:lastPrinted>
  <dcterms:created xsi:type="dcterms:W3CDTF">2004-07-20T14:26:37Z</dcterms:created>
  <dcterms:modified xsi:type="dcterms:W3CDTF">2018-07-12T10:47:05Z</dcterms:modified>
  <cp:category/>
  <cp:version/>
  <cp:contentType/>
  <cp:contentStatus/>
</cp:coreProperties>
</file>